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585" windowWidth="10215" windowHeight="6090"/>
  </bookViews>
  <sheets>
    <sheet name="100% покрытие" sheetId="1" r:id="rId1"/>
    <sheet name="50% покрытие" sheetId="2" r:id="rId2"/>
  </sheets>
  <calcPr calcId="144525"/>
</workbook>
</file>

<file path=xl/calcChain.xml><?xml version="1.0" encoding="utf-8"?>
<calcChain xmlns="http://schemas.openxmlformats.org/spreadsheetml/2006/main">
  <c r="G67" i="1" l="1"/>
  <c r="G61" i="1"/>
  <c r="G56" i="1"/>
  <c r="G51" i="1"/>
  <c r="E45" i="1"/>
  <c r="G43" i="1"/>
  <c r="G24" i="1"/>
  <c r="G22" i="1"/>
  <c r="F77" i="1" l="1"/>
  <c r="F22" i="1"/>
  <c r="E75" i="2"/>
  <c r="E74" i="2"/>
  <c r="E73" i="2"/>
  <c r="E72" i="2"/>
  <c r="E71" i="2"/>
  <c r="E70" i="2"/>
  <c r="E65" i="2"/>
  <c r="E66" i="2" s="1"/>
  <c r="E64" i="2"/>
  <c r="E63" i="2"/>
  <c r="E59" i="2"/>
  <c r="E60" i="2" s="1"/>
  <c r="E58" i="2"/>
  <c r="E54" i="2"/>
  <c r="E53" i="2"/>
  <c r="E55" i="2" s="1"/>
  <c r="E49" i="2"/>
  <c r="E48" i="2"/>
  <c r="E50" i="2" s="1"/>
  <c r="E46" i="2"/>
  <c r="E45" i="2"/>
  <c r="E44" i="2"/>
  <c r="E41" i="2"/>
  <c r="E40" i="2"/>
  <c r="E39" i="2"/>
  <c r="E38" i="2"/>
  <c r="E37" i="2"/>
  <c r="E36" i="2"/>
  <c r="E35" i="2"/>
  <c r="E34" i="2"/>
  <c r="E33" i="2"/>
  <c r="E32" i="2"/>
  <c r="E25" i="2"/>
  <c r="E24" i="2"/>
  <c r="E22" i="2"/>
  <c r="E21" i="2"/>
  <c r="E20" i="2"/>
  <c r="E19" i="2"/>
  <c r="E18" i="2"/>
  <c r="E17" i="2"/>
  <c r="E16" i="2"/>
  <c r="E15" i="2"/>
  <c r="E14" i="2"/>
  <c r="E12" i="2"/>
  <c r="E11" i="2"/>
  <c r="D10" i="2"/>
  <c r="E9" i="2"/>
  <c r="E13" i="2" s="1"/>
  <c r="E8" i="2"/>
  <c r="D7" i="2"/>
  <c r="C7" i="2"/>
  <c r="E6" i="2"/>
  <c r="E5" i="2"/>
  <c r="E4" i="2"/>
  <c r="E7" i="2" s="1"/>
  <c r="E3" i="2"/>
  <c r="E76" i="1"/>
  <c r="E75" i="1"/>
  <c r="E74" i="1"/>
  <c r="E73" i="1"/>
  <c r="E72" i="1"/>
  <c r="E71" i="1"/>
  <c r="E66" i="1"/>
  <c r="E65" i="1"/>
  <c r="E64" i="1"/>
  <c r="E67" i="1" s="1"/>
  <c r="E61" i="1"/>
  <c r="E60" i="1"/>
  <c r="E59" i="1"/>
  <c r="E55" i="1"/>
  <c r="E54" i="1"/>
  <c r="E50" i="1"/>
  <c r="E49" i="1"/>
  <c r="E51" i="1" s="1"/>
  <c r="E46" i="1"/>
  <c r="E47" i="1"/>
  <c r="G47" i="1" s="1"/>
  <c r="E42" i="1"/>
  <c r="E41" i="1"/>
  <c r="E38" i="1"/>
  <c r="E37" i="1"/>
  <c r="E36" i="1"/>
  <c r="E35" i="1"/>
  <c r="E34" i="1"/>
  <c r="E33" i="1"/>
  <c r="E32" i="1"/>
  <c r="E31" i="1"/>
  <c r="E43" i="1" s="1"/>
  <c r="F43" i="1" s="1"/>
  <c r="F44" i="1" s="1"/>
  <c r="E24" i="1"/>
  <c r="E23" i="1"/>
  <c r="F24" i="1" s="1"/>
  <c r="E21" i="1"/>
  <c r="E20" i="1"/>
  <c r="E19" i="1"/>
  <c r="E18" i="1"/>
  <c r="E17" i="1"/>
  <c r="E16" i="1"/>
  <c r="E15" i="1"/>
  <c r="E14" i="1"/>
  <c r="E13" i="1"/>
  <c r="E11" i="1"/>
  <c r="E10" i="1"/>
  <c r="E8" i="1"/>
  <c r="E7" i="1"/>
  <c r="C6" i="1"/>
  <c r="E5" i="1"/>
  <c r="E4" i="1"/>
  <c r="E3" i="1"/>
  <c r="E27" i="1" s="1"/>
  <c r="E56" i="1" l="1"/>
  <c r="E28" i="2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0"/>
            <rFont val="Arial"/>
          </rPr>
          <t>а для 50% проникновения?
	-Artem Enborisov</t>
        </r>
      </text>
    </comment>
  </commentList>
</comments>
</file>

<file path=xl/sharedStrings.xml><?xml version="1.0" encoding="utf-8"?>
<sst xmlns="http://schemas.openxmlformats.org/spreadsheetml/2006/main" count="210" uniqueCount="210">
  <si>
    <t>Артикул</t>
  </si>
  <si>
    <t>Наименование</t>
  </si>
  <si>
    <t>Количество</t>
  </si>
  <si>
    <t>Цена, руб</t>
  </si>
  <si>
    <t>Сумма</t>
  </si>
  <si>
    <t>601-02-12</t>
  </si>
  <si>
    <t>Кабель оптический Alpha Mile Микро ADSS, 12 волокон</t>
  </si>
  <si>
    <t>601-02-08</t>
  </si>
  <si>
    <t>Кабель оптический Alpha Mile Микро ADSS, 8 волокон</t>
  </si>
  <si>
    <t>601-02-04</t>
  </si>
  <si>
    <t>Кабель оптический Alpha Mile Микро ADSS, 04 волокна</t>
  </si>
  <si>
    <t>801-02-01</t>
  </si>
  <si>
    <t>Узел крепления натяжной Alpha Mile</t>
  </si>
  <si>
    <t>806-01-35</t>
  </si>
  <si>
    <t>Зажим анкерный клиновой Alpha Mile 806-01-35 (малый, пластиковый)</t>
  </si>
  <si>
    <t>SNR-SB207.201</t>
  </si>
  <si>
    <t>Лента монтажная нержавеющая С201, 20x0.7 мм (кассета 50м)</t>
  </si>
  <si>
    <t>SNR-HC-20-T</t>
  </si>
  <si>
    <t>Скрепа монтажная НС-20-Т (100 шт.)</t>
  </si>
  <si>
    <t>SNR-FTTH-FDB-16</t>
  </si>
  <si>
    <t>Коробка распределительная оптическая SNR-FTTH-FDB-16</t>
  </si>
  <si>
    <t>SNR-PC-SC/APC-3m(0,9)</t>
  </si>
  <si>
    <t>Шнур монтажный оптический SC/APC SM 3м.</t>
  </si>
  <si>
    <t>SNR-ADP-SC/APC SM</t>
  </si>
  <si>
    <t>Адаптер проходной SNR SC/APC-SC/APC</t>
  </si>
  <si>
    <t>SNR-PC-SC/APC-3m</t>
  </si>
  <si>
    <t>Патчкорд оптический SC/APC SM 3метра</t>
  </si>
  <si>
    <t>SNR-ODF-96R-L</t>
  </si>
  <si>
    <t>Кросс оптический 19" (ШКОС), до 96 портов</t>
  </si>
  <si>
    <t>FT-U-01</t>
  </si>
  <si>
    <t>Сплайс-кассета универсальная FT-U-01</t>
  </si>
  <si>
    <t>FT-U-01-CVR</t>
  </si>
  <si>
    <t>Крышка прозрачная для сплайс-кассеты универсальной FT-U-01</t>
  </si>
  <si>
    <t>SNR-ODF-24R-L</t>
  </si>
  <si>
    <t>Кросс оптический 19" (ШКОС), до 24 портов</t>
  </si>
  <si>
    <t>SNR-ODF-AP-SC</t>
  </si>
  <si>
    <t>Адаптерная планка для SNR-ODF R-серии (SC)</t>
  </si>
  <si>
    <t>Подвес кабеля</t>
  </si>
  <si>
    <t>Сварка</t>
  </si>
  <si>
    <t>Абонент</t>
  </si>
  <si>
    <t>604-05-01</t>
  </si>
  <si>
    <t>Кабель оптический Alpha Mile Flex FTTx, с дополнительным несущим элементом (FRP 1.0 мм), 01 волокно</t>
  </si>
  <si>
    <t>806-01-35</t>
  </si>
  <si>
    <t>Зажим анкерный клиновой Alpha Mile 806-01-35 (малый, пластиковый)</t>
  </si>
  <si>
    <t>801-02-01</t>
  </si>
  <si>
    <t>Узел крепления натяжной Alpha Mile</t>
  </si>
  <si>
    <t>SNR-KR-6P</t>
  </si>
  <si>
    <t>Узел крепления поддерживающий для легких кабелей типа FTTH и SNR-FOCA-UT1</t>
  </si>
  <si>
    <t>SC-G657A1-APC-30</t>
  </si>
  <si>
    <t>Разъем оптический FiberFox "Splice-On Connector" SC/APC для кабеля 2,0 х 3.0</t>
  </si>
  <si>
    <t>SNR-FTB-02F</t>
  </si>
  <si>
    <t>Розетка оптическая SNR-FTB-02F</t>
  </si>
  <si>
    <t>SNR-ADP-SC/APC SM</t>
  </si>
  <si>
    <t>Адаптер проходной SNR SC/APC-SC/APC</t>
  </si>
  <si>
    <t>SNR-PC-SC/APC-3m</t>
  </si>
  <si>
    <t>Патчкорд оптический SC/APC SM 3метра</t>
  </si>
  <si>
    <t>Подвес кабеля</t>
  </si>
  <si>
    <t>Сварка</t>
  </si>
  <si>
    <t>Активное оборудование</t>
  </si>
  <si>
    <t>100M доступ 80% охват, включает ZIP</t>
  </si>
  <si>
    <t>Orion Alpha A28F</t>
  </si>
  <si>
    <t>Коммутатор Orion Alpha A28F</t>
  </si>
  <si>
    <t>SNR-SFP-W35-3</t>
  </si>
  <si>
    <t>Модуль SFP WDM, дальность до   3км (6dB), 1310нм</t>
  </si>
  <si>
    <t>Активное оборудование</t>
  </si>
  <si>
    <t>1G доступ 80% охват, включает ZIP</t>
  </si>
  <si>
    <t>SNR-S2980G-24F</t>
  </si>
  <si>
    <t>Коммутатор SNR-S2980G-24F</t>
  </si>
  <si>
    <t>SNR-SFP-W35-3</t>
  </si>
  <si>
    <t>Модуль SFP WDM, дальность до   3км (6dB), 1310нм</t>
  </si>
  <si>
    <t>Активное оборудование</t>
  </si>
  <si>
    <t>100M доступ 20% охват, включает ZIP</t>
  </si>
  <si>
    <t>Orion Alpha A28F</t>
  </si>
  <si>
    <t>Коммутатор Orion Alpha A28F</t>
  </si>
  <si>
    <t>SNR-SFP-W35-3</t>
  </si>
  <si>
    <t>Модуль SFP WDM, дальность до   3км (6dB), 1310нм</t>
  </si>
  <si>
    <t>Активное оборудование</t>
  </si>
  <si>
    <t>1G доступ 20% охват, включает ZIP</t>
  </si>
  <si>
    <t>SNR-S2980G-24F</t>
  </si>
  <si>
    <t>Коммутатор SNR-S2980G-24F</t>
  </si>
  <si>
    <t>SNR-SFP-W35-3</t>
  </si>
  <si>
    <t>Модуль SFP WDM, дальность до   3км (6dB), 1310нм</t>
  </si>
  <si>
    <t>Активное оборудование</t>
  </si>
  <si>
    <t>100M доступ 20% охват FFT-Столб без IPTV, включает ZIP</t>
  </si>
  <si>
    <t>Orion Alpha A28F</t>
  </si>
  <si>
    <t>Коммутатор Orion Alpha A28F</t>
  </si>
  <si>
    <t>SNR-S1907-1S</t>
  </si>
  <si>
    <t>Коммутатор SNR-S1907-1S</t>
  </si>
  <si>
    <t>SNR-SFP-W35-3</t>
  </si>
  <si>
    <t>Модуль SFP WDM, дальность до   3км (6dB), 1310нм</t>
  </si>
  <si>
    <t>Рапеделительный шкаф</t>
  </si>
  <si>
    <t>Термошкаф</t>
  </si>
  <si>
    <t>SNR-UPS-ONRT-2-MX</t>
  </si>
  <si>
    <t>Источник бесперебойного питания on-line, 2000 VA серии MX без АКБ</t>
  </si>
  <si>
    <t>SNR-BAT-12-55</t>
  </si>
  <si>
    <t>Аккумуляторная батарея SNR-BAT-12-55 для ИБП</t>
  </si>
  <si>
    <t>SNR-PDR-19</t>
  </si>
  <si>
    <t>Панель 19" с DIN-рейкой 3U</t>
  </si>
  <si>
    <t>631C16</t>
  </si>
  <si>
    <t>Автоматический выключатель Tesla Power 1Р 16А 4,5 кА х-ка С</t>
  </si>
  <si>
    <t>MRD10-16</t>
  </si>
  <si>
    <t>Розетка с заземляющим контактом РАр10-3-ОП</t>
  </si>
  <si>
    <t>MT-123-E4P-72</t>
  </si>
  <si>
    <t>Счетчик электроэнергии НЕВА MT 123 AS E4P 5(60)А рег.72 (дин-рейка)</t>
  </si>
  <si>
    <t>Артикул</t>
  </si>
  <si>
    <t>Наименование</t>
  </si>
  <si>
    <t>Количество</t>
  </si>
  <si>
    <t>Цена, руб</t>
  </si>
  <si>
    <t>Сумма</t>
  </si>
  <si>
    <t>601-02-12</t>
  </si>
  <si>
    <t>Кабель оптический Alpha Mile Микро ADSS, 12 волокон</t>
  </si>
  <si>
    <t>601-02-08</t>
  </si>
  <si>
    <t>Кабель оптический Alpha Mile Микро ADSS, 8 волокон</t>
  </si>
  <si>
    <t>601-02-06</t>
  </si>
  <si>
    <t>Кабель оптический Alpha Mile Микро ADSS, 6 волокон</t>
  </si>
  <si>
    <t>601-02-04</t>
  </si>
  <si>
    <t>Кабель оптический Alpha Mile Микро ADSS, 04 волокна</t>
  </si>
  <si>
    <t>801-02-01</t>
  </si>
  <si>
    <t>Узел крепления натяжной Alpha Mile</t>
  </si>
  <si>
    <t>806-01-35</t>
  </si>
  <si>
    <t>Зажим анкерный клиновой Alpha Mile 806-01-35 (малый, пластиковый)</t>
  </si>
  <si>
    <t>SNR-SB207.201</t>
  </si>
  <si>
    <t>Лента монтажная нержавеющая С201, 20x0.7 мм (кассета 50м)</t>
  </si>
  <si>
    <t>SNR-HC-20-T</t>
  </si>
  <si>
    <t>Скрепа монтажная НС-20-Т (100 шт.)</t>
  </si>
  <si>
    <t>SNR-FTTH-FDB-16</t>
  </si>
  <si>
    <t>Коробка распределительная оптическая SNR-FTTH-FDB-16</t>
  </si>
  <si>
    <t>SNR-PC-SC/APC-3m(0,9)</t>
  </si>
  <si>
    <t>Шнур монтажный оптический SC/APC SM 3м.</t>
  </si>
  <si>
    <t>SNR-ADP-SC/APC SM</t>
  </si>
  <si>
    <t>Адаптер проходной SNR SC/APC-SC/APC</t>
  </si>
  <si>
    <t>SNR-PC-SC/APC-3m</t>
  </si>
  <si>
    <t>Патчкорд оптический SC/APC SM 3метра</t>
  </si>
  <si>
    <t>SNR-ODF-48R-L</t>
  </si>
  <si>
    <t>Кросс оптический 19" (ШКОС), до 48 портов</t>
  </si>
  <si>
    <t>FT-U-01</t>
  </si>
  <si>
    <t>Сплайс-кассета универсальная FT-U-01</t>
  </si>
  <si>
    <t>FT-U-01-CVR</t>
  </si>
  <si>
    <t>Крышка прозрачная для сплайс-кассеты универсальной FT-U-01</t>
  </si>
  <si>
    <t>SNR-ODF-24R-L</t>
  </si>
  <si>
    <t>Кросс оптический 19" (ШКОС), до 24 портов</t>
  </si>
  <si>
    <t>SNR-ODF-AP-SC</t>
  </si>
  <si>
    <t>Адаптерная планка для SNR-ODF R-серии (SC)</t>
  </si>
  <si>
    <t>Подвес кабеля</t>
  </si>
  <si>
    <t>Сварка</t>
  </si>
  <si>
    <t>Абонент</t>
  </si>
  <si>
    <t>604-05-01</t>
  </si>
  <si>
    <t>Кабель оптический Alpha Mile Flex FTTx, с дополнительным несущим элементом (FRP 1.0 мм), 01 волокно</t>
  </si>
  <si>
    <t>806-01-35</t>
  </si>
  <si>
    <t>Зажим анкерный клиновой Alpha Mile 806-01-35 (малый, пластиковый)</t>
  </si>
  <si>
    <t>801-02-01</t>
  </si>
  <si>
    <t>Узел крепления натяжной Alpha Mile</t>
  </si>
  <si>
    <t>SNR-KR-6P</t>
  </si>
  <si>
    <t>Узел крепления поддерживающий для легких кабелей типа FTTH и SNR-FOCA-UT1</t>
  </si>
  <si>
    <t>SC-G657A1-APC-30</t>
  </si>
  <si>
    <t>Разъем оптический FiberFox "Splice-On Connector" SC/APC для кабеля 2,0 х 3.0</t>
  </si>
  <si>
    <t>SNR-FTB-02F</t>
  </si>
  <si>
    <t>Розетка оптическая SNR-FTB-02F</t>
  </si>
  <si>
    <t>SNR-ADP-SC/APC SM</t>
  </si>
  <si>
    <t>Адаптер проходной SNR SC/APC-SC/APC</t>
  </si>
  <si>
    <t>SNR-PC-SC/APC-3m</t>
  </si>
  <si>
    <t>Патчкорд оптический SC/APC SM 3метра</t>
  </si>
  <si>
    <t>Подвес кабеля</t>
  </si>
  <si>
    <t>Сварка</t>
  </si>
  <si>
    <t>Активное оборудование</t>
  </si>
  <si>
    <t>100M доступ 80% охват, включает ZIP</t>
  </si>
  <si>
    <t>Orion Alpha A28F</t>
  </si>
  <si>
    <t>Коммутатор Orion Alpha A28F</t>
  </si>
  <si>
    <t>SNR-SFP-W35-3</t>
  </si>
  <si>
    <t>Модуль SFP WDM, дальность до   3км (6dB), 1310нм</t>
  </si>
  <si>
    <t>Активное оборудование</t>
  </si>
  <si>
    <t>1G доступ 80% охват, включает ZIP</t>
  </si>
  <si>
    <t>SNR-S2980G-24F</t>
  </si>
  <si>
    <t>Коммутатор SNR-S2980G-24F</t>
  </si>
  <si>
    <t>SNR-SFP-W35-3</t>
  </si>
  <si>
    <t>Модуль SFP WDM, дальность до   3км (6dB), 1310нм</t>
  </si>
  <si>
    <t>Активное оборудование</t>
  </si>
  <si>
    <t>100M доступ 20% охват, включает ZIP</t>
  </si>
  <si>
    <t>Orion Alpha A28F</t>
  </si>
  <si>
    <t>Коммутатор Orion Alpha A28F</t>
  </si>
  <si>
    <t>SNR-SFP-W35-3</t>
  </si>
  <si>
    <t>Модуль SFP WDM, дальность до   3км (6dB), 1310нм</t>
  </si>
  <si>
    <t>Активное оборудование</t>
  </si>
  <si>
    <t>1G доступ 20% охват, включает ZIP</t>
  </si>
  <si>
    <t>SNR-S2980G-24F</t>
  </si>
  <si>
    <t>Коммутатор SNR-S2980G-24F</t>
  </si>
  <si>
    <t>SNR-SFP-W35-3</t>
  </si>
  <si>
    <t>Модуль SFP WDM, дальность до   3км (6dB), 1310нм</t>
  </si>
  <si>
    <t>Активное оборудование</t>
  </si>
  <si>
    <t>100M доступ 20% охват FFT-Столб без IPTV, включает ZIP</t>
  </si>
  <si>
    <t>Orion Alpha A28F</t>
  </si>
  <si>
    <t>Коммутатор Orion Alpha A28F</t>
  </si>
  <si>
    <t>SNR-S1907-1S</t>
  </si>
  <si>
    <t>Коммутатор SNR-S1907-1S</t>
  </si>
  <si>
    <t>SNR-SFP-W35-3</t>
  </si>
  <si>
    <t>Модуль SFP WDM, дальность до   3км (6dB), 1310нм</t>
  </si>
  <si>
    <t>Рапеделительный шкаф</t>
  </si>
  <si>
    <t>Термошкаф</t>
  </si>
  <si>
    <t>SNR-UPS-ONRT-2-MX</t>
  </si>
  <si>
    <t>Источник бесперебойного питания on-line, 2000 VA серии MX без АКБ</t>
  </si>
  <si>
    <t>SNR-BAT-12-55</t>
  </si>
  <si>
    <t>Аккумуляторная батарея SNR-BAT-12-55 для ИБП</t>
  </si>
  <si>
    <t>SNR-PDR-19</t>
  </si>
  <si>
    <t>Панель 19" с DIN-рейкой 3U</t>
  </si>
  <si>
    <t>631C16</t>
  </si>
  <si>
    <t>Автоматический выключатель Tesla Power 1Р 16А 4,5 кА х-ка С</t>
  </si>
  <si>
    <t>MRD10-16</t>
  </si>
  <si>
    <t>Розетка с заземляющим контактом РАр10-3-ОП</t>
  </si>
  <si>
    <t>MT-123-E4P-72</t>
  </si>
  <si>
    <t>Счетчик электроэнергии НЕВА MT 123 AS E4P 5(60)А рег.72 (дин-рейка)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</si>
</sst>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$]#,##0.00"/>
    <numFmt numFmtId="165" formatCode="#,##0.00\ [$$-C0C]"/>
    <numFmt numFmtId="166" formatCode="#,##0.00&quot;р.&quot;"/>
  </numFmts>
  <fonts count="57" x14ac:knownFonts="1">
    <font>
      <sz val="10"/>
      <name val="Arial"/>
    </font>
    <font>
      <sz val="10"/>
      <name val="Arial"/>
    </font>
    <font>
      <sz val="11"/>
      <name val="Arial"/>
    </font>
    <font>
      <sz val="11"/>
      <name val="Arial"/>
    </font>
    <font>
      <sz val="11"/>
      <name val="Arial"/>
    </font>
    <font>
      <sz val="11"/>
      <name val="Arial"/>
    </font>
    <font>
      <sz val="11"/>
      <name val="Arial"/>
    </font>
    <font>
      <sz val="10"/>
      <name val="Arial"/>
    </font>
    <font>
      <sz val="11"/>
      <name val="Arial"/>
    </font>
    <font>
      <sz val="11"/>
      <name val="Arial"/>
    </font>
    <font>
      <sz val="10"/>
      <name val="Arial"/>
    </font>
    <font>
      <sz val="11"/>
      <name val="Arial"/>
    </font>
    <font>
      <sz val="11"/>
      <name val="Arial"/>
    </font>
    <font>
      <sz val="11"/>
      <name val="Arial"/>
    </font>
    <font>
      <sz val="10"/>
      <name val="Arial"/>
    </font>
    <font>
      <sz val="11"/>
      <name val="Arial"/>
    </font>
    <font>
      <sz val="11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1"/>
      <name val="Arial"/>
    </font>
    <font>
      <sz val="11"/>
      <name val="Arial"/>
    </font>
    <font>
      <sz val="11"/>
      <name val="Arial"/>
    </font>
    <font>
      <sz val="11"/>
      <name val="Arial"/>
    </font>
    <font>
      <sz val="11"/>
      <name val="Arial"/>
    </font>
    <font>
      <sz val="11"/>
      <name val="Arial"/>
    </font>
    <font>
      <sz val="10"/>
      <name val="Arial"/>
    </font>
    <font>
      <sz val="11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1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E6B8AF"/>
        <bgColor rgb="FFE6B8AF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/>
    <xf numFmtId="0" fontId="3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/>
    <xf numFmtId="0" fontId="5" fillId="2" borderId="1" xfId="0" applyFont="1" applyFill="1" applyBorder="1" applyAlignment="1"/>
    <xf numFmtId="164" fontId="6" fillId="3" borderId="1" xfId="0" applyNumberFormat="1" applyFont="1" applyFill="1" applyBorder="1" applyAlignment="1"/>
    <xf numFmtId="0" fontId="7" fillId="2" borderId="1" xfId="0" applyFont="1" applyFill="1" applyBorder="1" applyAlignment="1"/>
    <xf numFmtId="0" fontId="8" fillId="3" borderId="1" xfId="0" applyFont="1" applyFill="1" applyBorder="1" applyAlignment="1"/>
    <xf numFmtId="0" fontId="9" fillId="4" borderId="1" xfId="0" applyFont="1" applyFill="1" applyBorder="1" applyAlignment="1"/>
    <xf numFmtId="0" fontId="10" fillId="4" borderId="1" xfId="0" applyFont="1" applyFill="1" applyBorder="1" applyAlignment="1"/>
    <xf numFmtId="0" fontId="11" fillId="4" borderId="1" xfId="0" applyFont="1" applyFill="1" applyBorder="1" applyAlignment="1">
      <alignment horizontal="center"/>
    </xf>
    <xf numFmtId="164" fontId="12" fillId="4" borderId="1" xfId="0" applyNumberFormat="1" applyFont="1" applyFill="1" applyBorder="1" applyAlignment="1"/>
    <xf numFmtId="0" fontId="13" fillId="5" borderId="1" xfId="0" applyFont="1" applyFill="1" applyBorder="1" applyAlignment="1"/>
    <xf numFmtId="0" fontId="14" fillId="5" borderId="1" xfId="0" applyFont="1" applyFill="1" applyBorder="1" applyAlignment="1"/>
    <xf numFmtId="0" fontId="15" fillId="5" borderId="1" xfId="0" applyFont="1" applyFill="1" applyBorder="1" applyAlignment="1">
      <alignment horizontal="center"/>
    </xf>
    <xf numFmtId="164" fontId="16" fillId="5" borderId="1" xfId="0" applyNumberFormat="1" applyFont="1" applyFill="1" applyBorder="1" applyAlignment="1"/>
    <xf numFmtId="0" fontId="17" fillId="5" borderId="1" xfId="0" applyFont="1" applyFill="1" applyBorder="1"/>
    <xf numFmtId="0" fontId="18" fillId="5" borderId="1" xfId="0" applyFont="1" applyFill="1" applyBorder="1" applyAlignment="1">
      <alignment horizontal="left"/>
    </xf>
    <xf numFmtId="0" fontId="19" fillId="5" borderId="1" xfId="0" applyFont="1" applyFill="1" applyBorder="1" applyAlignment="1">
      <alignment horizontal="center"/>
    </xf>
    <xf numFmtId="0" fontId="20" fillId="5" borderId="1" xfId="0" applyFont="1" applyFill="1" applyBorder="1" applyAlignment="1">
      <alignment horizontal="right"/>
    </xf>
    <xf numFmtId="0" fontId="21" fillId="2" borderId="1" xfId="0" applyFont="1" applyFill="1" applyBorder="1" applyAlignment="1">
      <alignment horizontal="right"/>
    </xf>
    <xf numFmtId="0" fontId="22" fillId="2" borderId="1" xfId="0" applyFont="1" applyFill="1" applyBorder="1" applyAlignment="1"/>
    <xf numFmtId="0" fontId="23" fillId="4" borderId="1" xfId="0" applyFont="1" applyFill="1" applyBorder="1" applyAlignment="1">
      <alignment horizontal="left"/>
    </xf>
    <xf numFmtId="0" fontId="24" fillId="4" borderId="1" xfId="0" applyFont="1" applyFill="1" applyBorder="1" applyAlignment="1"/>
    <xf numFmtId="164" fontId="25" fillId="4" borderId="1" xfId="0" applyNumberFormat="1" applyFont="1" applyFill="1" applyBorder="1" applyAlignment="1"/>
    <xf numFmtId="0" fontId="26" fillId="4" borderId="1" xfId="0" applyFont="1" applyFill="1" applyBorder="1" applyAlignment="1"/>
    <xf numFmtId="0" fontId="27" fillId="4" borderId="1" xfId="0" applyFont="1" applyFill="1" applyBorder="1" applyAlignment="1">
      <alignment horizontal="center"/>
    </xf>
    <xf numFmtId="164" fontId="28" fillId="4" borderId="1" xfId="0" applyNumberFormat="1" applyFont="1" applyFill="1" applyBorder="1" applyAlignment="1">
      <alignment horizontal="right"/>
    </xf>
    <xf numFmtId="164" fontId="29" fillId="4" borderId="1" xfId="0" applyNumberFormat="1" applyFont="1" applyFill="1" applyBorder="1" applyAlignment="1">
      <alignment horizontal="right"/>
    </xf>
    <xf numFmtId="0" fontId="30" fillId="4" borderId="1" xfId="0" applyFont="1" applyFill="1" applyBorder="1" applyAlignment="1">
      <alignment horizontal="center"/>
    </xf>
    <xf numFmtId="0" fontId="31" fillId="4" borderId="1" xfId="0" applyFont="1" applyFill="1" applyBorder="1" applyAlignment="1"/>
    <xf numFmtId="0" fontId="32" fillId="4" borderId="1" xfId="0" applyFont="1" applyFill="1" applyBorder="1" applyAlignment="1"/>
    <xf numFmtId="0" fontId="33" fillId="4" borderId="1" xfId="0" applyFont="1" applyFill="1" applyBorder="1" applyAlignment="1">
      <alignment horizontal="center"/>
    </xf>
    <xf numFmtId="0" fontId="34" fillId="4" borderId="1" xfId="0" applyFont="1" applyFill="1" applyBorder="1"/>
    <xf numFmtId="0" fontId="35" fillId="4" borderId="1" xfId="0" applyFont="1" applyFill="1" applyBorder="1" applyAlignment="1">
      <alignment horizontal="left"/>
    </xf>
    <xf numFmtId="0" fontId="36" fillId="4" borderId="1" xfId="0" applyFont="1" applyFill="1" applyBorder="1" applyAlignment="1">
      <alignment horizontal="center"/>
    </xf>
    <xf numFmtId="0" fontId="37" fillId="4" borderId="1" xfId="0" applyFont="1" applyFill="1" applyBorder="1" applyAlignment="1">
      <alignment horizontal="right"/>
    </xf>
    <xf numFmtId="164" fontId="38" fillId="2" borderId="1" xfId="0" applyNumberFormat="1" applyFont="1" applyFill="1" applyBorder="1"/>
    <xf numFmtId="0" fontId="39" fillId="6" borderId="1" xfId="0" applyFont="1" applyFill="1" applyBorder="1" applyAlignment="1"/>
    <xf numFmtId="0" fontId="40" fillId="6" borderId="1" xfId="0" applyFont="1" applyFill="1" applyBorder="1" applyAlignment="1"/>
    <xf numFmtId="0" fontId="41" fillId="6" borderId="1" xfId="0" applyFont="1" applyFill="1" applyBorder="1"/>
    <xf numFmtId="0" fontId="42" fillId="6" borderId="1" xfId="0" applyFont="1" applyFill="1" applyBorder="1" applyAlignment="1">
      <alignment horizontal="right"/>
    </xf>
    <xf numFmtId="0" fontId="43" fillId="6" borderId="1" xfId="0" applyFont="1" applyFill="1" applyBorder="1" applyAlignment="1">
      <alignment horizontal="left"/>
    </xf>
    <xf numFmtId="0" fontId="44" fillId="6" borderId="1" xfId="0" applyFont="1" applyFill="1" applyBorder="1" applyAlignment="1">
      <alignment horizontal="center"/>
    </xf>
    <xf numFmtId="164" fontId="45" fillId="6" borderId="1" xfId="0" applyNumberFormat="1" applyFont="1" applyFill="1" applyBorder="1" applyAlignment="1">
      <alignment horizontal="right"/>
    </xf>
    <xf numFmtId="0" fontId="46" fillId="6" borderId="1" xfId="0" applyFont="1" applyFill="1" applyBorder="1" applyAlignment="1"/>
    <xf numFmtId="0" fontId="47" fillId="6" borderId="1" xfId="0" applyFont="1" applyFill="1" applyBorder="1" applyAlignment="1">
      <alignment horizontal="center"/>
    </xf>
    <xf numFmtId="0" fontId="48" fillId="6" borderId="1" xfId="0" applyFont="1" applyFill="1" applyBorder="1" applyAlignment="1">
      <alignment horizontal="center"/>
    </xf>
    <xf numFmtId="0" fontId="49" fillId="2" borderId="1" xfId="0" applyFont="1" applyFill="1" applyBorder="1"/>
    <xf numFmtId="0" fontId="50" fillId="2" borderId="1" xfId="0" applyFont="1" applyFill="1" applyBorder="1" applyAlignment="1">
      <alignment horizontal="left"/>
    </xf>
    <xf numFmtId="164" fontId="51" fillId="2" borderId="1" xfId="0" applyNumberFormat="1" applyFont="1" applyFill="1" applyBorder="1" applyAlignment="1"/>
    <xf numFmtId="0" fontId="52" fillId="2" borderId="1" xfId="0" applyFont="1" applyFill="1" applyBorder="1" applyAlignment="1"/>
    <xf numFmtId="0" fontId="53" fillId="2" borderId="1" xfId="0" applyFont="1" applyFill="1" applyBorder="1" applyAlignment="1">
      <alignment horizontal="left"/>
    </xf>
    <xf numFmtId="0" fontId="54" fillId="2" borderId="1" xfId="0" applyFont="1" applyFill="1" applyBorder="1" applyAlignment="1">
      <alignment horizontal="right"/>
    </xf>
    <xf numFmtId="164" fontId="55" fillId="2" borderId="1" xfId="0" applyNumberFormat="1" applyFont="1" applyFill="1" applyBorder="1" applyAlignment="1">
      <alignment horizontal="right"/>
    </xf>
    <xf numFmtId="0" fontId="0" fillId="2" borderId="1" xfId="0" applyFont="1" applyFill="1" applyBorder="1" applyAlignment="1">
      <alignment horizontal="left"/>
    </xf>
    <xf numFmtId="164" fontId="0" fillId="0" borderId="0" xfId="0" applyNumberFormat="1"/>
    <xf numFmtId="166" fontId="0" fillId="0" borderId="0" xfId="0" applyNumberFormat="1"/>
    <xf numFmtId="166" fontId="17" fillId="5" borderId="1" xfId="0" applyNumberFormat="1" applyFont="1" applyFill="1" applyBorder="1"/>
    <xf numFmtId="165" fontId="42" fillId="6" borderId="1" xfId="0" applyNumberFormat="1" applyFont="1" applyFill="1" applyBorder="1" applyAlignment="1">
      <alignment horizontal="right"/>
    </xf>
    <xf numFmtId="164" fontId="56" fillId="6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476250</xdr:colOff>
      <xdr:row>53</xdr:row>
      <xdr:rowOff>171450</xdr:rowOff>
    </xdr:to>
    <xdr:sp macro="" textlink="">
      <xdr:nvSpPr>
        <xdr:cNvPr id="1026" name="Rectangle 2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20"/>
  <sheetViews>
    <sheetView tabSelected="1" topLeftCell="A18" workbookViewId="0">
      <selection activeCell="B18" sqref="B18"/>
    </sheetView>
  </sheetViews>
  <sheetFormatPr defaultColWidth="14.42578125" defaultRowHeight="15.75" customHeight="1" x14ac:dyDescent="0.2"/>
  <cols>
    <col min="1" max="1" width="24.140625" customWidth="1"/>
    <col min="2" max="2" width="82.7109375" customWidth="1"/>
  </cols>
  <sheetData>
    <row r="1" spans="1:5" ht="12.75" x14ac:dyDescent="0.2">
      <c r="A1" s="56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4.25" x14ac:dyDescent="0.2">
      <c r="A2" s="2"/>
      <c r="C2" s="3"/>
      <c r="D2" s="4"/>
      <c r="E2" s="4"/>
    </row>
    <row r="3" spans="1:5" ht="14.25" x14ac:dyDescent="0.2">
      <c r="A3" s="2" t="s">
        <v>5</v>
      </c>
      <c r="B3" s="5" t="s">
        <v>6</v>
      </c>
      <c r="C3" s="3">
        <v>3.3</v>
      </c>
      <c r="D3" s="4">
        <v>466.29</v>
      </c>
      <c r="E3" s="4">
        <f>C3*D3</f>
        <v>1538.7570000000001</v>
      </c>
    </row>
    <row r="4" spans="1:5" ht="14.25" x14ac:dyDescent="0.2">
      <c r="A4" s="2" t="s">
        <v>7</v>
      </c>
      <c r="B4" s="5" t="s">
        <v>8</v>
      </c>
      <c r="C4" s="3">
        <v>0.8</v>
      </c>
      <c r="D4" s="4">
        <v>384</v>
      </c>
      <c r="E4" s="6">
        <f>D4*C4</f>
        <v>307.20000000000005</v>
      </c>
    </row>
    <row r="5" spans="1:5" ht="14.25" x14ac:dyDescent="0.2">
      <c r="A5" s="5" t="s">
        <v>9</v>
      </c>
      <c r="B5" s="5" t="s">
        <v>10</v>
      </c>
      <c r="C5" s="3">
        <v>0.4</v>
      </c>
      <c r="D5" s="4">
        <v>260.57</v>
      </c>
      <c r="E5" s="6">
        <f>D5*C5</f>
        <v>104.22800000000001</v>
      </c>
    </row>
    <row r="6" spans="1:5" ht="14.25" x14ac:dyDescent="0.2">
      <c r="A6" s="2"/>
      <c r="B6" s="5"/>
      <c r="C6" s="3">
        <f>SUM(C3:C5)</f>
        <v>4.5</v>
      </c>
      <c r="D6" s="4"/>
      <c r="E6" s="6"/>
    </row>
    <row r="7" spans="1:5" ht="14.25" x14ac:dyDescent="0.2">
      <c r="A7" s="2" t="s">
        <v>11</v>
      </c>
      <c r="B7" s="7" t="s">
        <v>12</v>
      </c>
      <c r="C7" s="3">
        <v>100</v>
      </c>
      <c r="D7" s="4">
        <v>2.6</v>
      </c>
      <c r="E7" s="6">
        <f>C7*D7</f>
        <v>260</v>
      </c>
    </row>
    <row r="8" spans="1:5" ht="14.25" x14ac:dyDescent="0.2">
      <c r="A8" s="2" t="s">
        <v>13</v>
      </c>
      <c r="B8" s="7" t="s">
        <v>14</v>
      </c>
      <c r="C8" s="3">
        <v>268</v>
      </c>
      <c r="D8" s="4">
        <v>3.41</v>
      </c>
      <c r="E8" s="6">
        <f>C8*D8</f>
        <v>913.88</v>
      </c>
    </row>
    <row r="9" spans="1:5" ht="14.25" x14ac:dyDescent="0.2">
      <c r="A9" s="2"/>
      <c r="B9" s="2"/>
      <c r="C9" s="3"/>
      <c r="D9" s="4"/>
      <c r="E9" s="6"/>
    </row>
    <row r="10" spans="1:5" ht="14.25" x14ac:dyDescent="0.2">
      <c r="A10" s="2" t="s">
        <v>15</v>
      </c>
      <c r="B10" s="2" t="s">
        <v>16</v>
      </c>
      <c r="C10" s="3">
        <v>6</v>
      </c>
      <c r="D10" s="4">
        <v>35.03</v>
      </c>
      <c r="E10" s="6">
        <f>C10*D10</f>
        <v>210.18</v>
      </c>
    </row>
    <row r="11" spans="1:5" ht="14.25" x14ac:dyDescent="0.2">
      <c r="A11" s="2" t="s">
        <v>17</v>
      </c>
      <c r="B11" s="7" t="s">
        <v>18</v>
      </c>
      <c r="C11" s="3">
        <v>3</v>
      </c>
      <c r="D11" s="4">
        <v>17.510000000000002</v>
      </c>
      <c r="E11" s="6">
        <f>C11*D11</f>
        <v>52.53</v>
      </c>
    </row>
    <row r="12" spans="1:5" ht="14.25" x14ac:dyDescent="0.2">
      <c r="A12" s="2"/>
      <c r="B12" s="2"/>
      <c r="C12" s="3"/>
      <c r="D12" s="4"/>
      <c r="E12" s="6"/>
    </row>
    <row r="13" spans="1:5" ht="14.25" x14ac:dyDescent="0.2">
      <c r="A13" s="2" t="s">
        <v>19</v>
      </c>
      <c r="B13" s="8" t="s">
        <v>20</v>
      </c>
      <c r="C13" s="3">
        <v>17</v>
      </c>
      <c r="D13" s="4">
        <v>49.04</v>
      </c>
      <c r="E13" s="4">
        <f t="shared" ref="E13:E21" si="0">C13*D13</f>
        <v>833.68</v>
      </c>
    </row>
    <row r="14" spans="1:5" ht="14.25" x14ac:dyDescent="0.2">
      <c r="A14" s="9" t="s">
        <v>21</v>
      </c>
      <c r="B14" s="10" t="s">
        <v>22</v>
      </c>
      <c r="C14" s="11">
        <v>364</v>
      </c>
      <c r="D14" s="12">
        <v>1.97</v>
      </c>
      <c r="E14" s="12">
        <f t="shared" si="0"/>
        <v>717.08</v>
      </c>
    </row>
    <row r="15" spans="1:5" ht="14.25" x14ac:dyDescent="0.2">
      <c r="A15" s="9" t="s">
        <v>23</v>
      </c>
      <c r="B15" s="10" t="s">
        <v>24</v>
      </c>
      <c r="C15" s="11">
        <v>364</v>
      </c>
      <c r="D15" s="12">
        <v>0.37</v>
      </c>
      <c r="E15" s="12">
        <f t="shared" si="0"/>
        <v>134.68</v>
      </c>
    </row>
    <row r="16" spans="1:5" ht="14.25" x14ac:dyDescent="0.2">
      <c r="A16" s="9" t="s">
        <v>25</v>
      </c>
      <c r="B16" s="10" t="s">
        <v>26</v>
      </c>
      <c r="C16" s="11">
        <v>27</v>
      </c>
      <c r="D16" s="12">
        <v>2.1800000000000002</v>
      </c>
      <c r="E16" s="12">
        <f t="shared" si="0"/>
        <v>58.860000000000007</v>
      </c>
    </row>
    <row r="17" spans="1:26" ht="14.25" x14ac:dyDescent="0.2">
      <c r="A17" s="2" t="s">
        <v>27</v>
      </c>
      <c r="B17" s="7" t="s">
        <v>28</v>
      </c>
      <c r="C17" s="3">
        <v>2</v>
      </c>
      <c r="D17" s="4">
        <v>22.5</v>
      </c>
      <c r="E17" s="4">
        <f t="shared" si="0"/>
        <v>45</v>
      </c>
    </row>
    <row r="18" spans="1:26" ht="14.25" x14ac:dyDescent="0.2">
      <c r="A18" s="2" t="s">
        <v>29</v>
      </c>
      <c r="B18" s="7" t="s">
        <v>30</v>
      </c>
      <c r="C18" s="3">
        <v>17</v>
      </c>
      <c r="D18" s="4">
        <v>0.87</v>
      </c>
      <c r="E18" s="4">
        <f t="shared" si="0"/>
        <v>14.79</v>
      </c>
    </row>
    <row r="19" spans="1:26" ht="14.25" x14ac:dyDescent="0.2">
      <c r="A19" s="2" t="s">
        <v>31</v>
      </c>
      <c r="B19" s="7" t="s">
        <v>32</v>
      </c>
      <c r="C19" s="3">
        <v>3</v>
      </c>
      <c r="D19" s="4">
        <v>0.44</v>
      </c>
      <c r="E19" s="4">
        <f t="shared" si="0"/>
        <v>1.32</v>
      </c>
    </row>
    <row r="20" spans="1:26" ht="14.25" x14ac:dyDescent="0.2">
      <c r="A20" s="2" t="s">
        <v>33</v>
      </c>
      <c r="B20" s="7" t="s">
        <v>34</v>
      </c>
      <c r="C20" s="3">
        <v>1</v>
      </c>
      <c r="D20" s="4">
        <v>9.57</v>
      </c>
      <c r="E20" s="4">
        <f t="shared" si="0"/>
        <v>9.57</v>
      </c>
    </row>
    <row r="21" spans="1:26" ht="14.25" x14ac:dyDescent="0.2">
      <c r="A21" s="2" t="s">
        <v>35</v>
      </c>
      <c r="B21" s="7" t="s">
        <v>36</v>
      </c>
      <c r="C21" s="3">
        <v>27</v>
      </c>
      <c r="D21" s="4">
        <v>0.4</v>
      </c>
      <c r="E21" s="4">
        <f t="shared" si="0"/>
        <v>10.8</v>
      </c>
    </row>
    <row r="22" spans="1:26" ht="14.25" x14ac:dyDescent="0.2">
      <c r="A22" s="2"/>
      <c r="C22" s="3"/>
      <c r="D22" s="4"/>
      <c r="E22" s="4"/>
      <c r="F22" s="57">
        <f>SUM(E3:E21)</f>
        <v>5212.5550000000003</v>
      </c>
      <c r="G22" s="58">
        <f>F22*37</f>
        <v>192864.535</v>
      </c>
    </row>
    <row r="23" spans="1:26" ht="14.25" x14ac:dyDescent="0.2">
      <c r="A23" s="13"/>
      <c r="B23" s="14" t="s">
        <v>37</v>
      </c>
      <c r="C23" s="15">
        <v>4.5</v>
      </c>
      <c r="D23" s="16">
        <v>900</v>
      </c>
      <c r="E23" s="16">
        <f>D23*C23</f>
        <v>4050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4.25" x14ac:dyDescent="0.2">
      <c r="A24" s="17"/>
      <c r="B24" s="18" t="s">
        <v>38</v>
      </c>
      <c r="C24" s="19">
        <v>364</v>
      </c>
      <c r="D24" s="16">
        <v>5</v>
      </c>
      <c r="E24" s="20">
        <f>C24*D24</f>
        <v>1820</v>
      </c>
      <c r="F24" s="17">
        <f>E23+E24</f>
        <v>5870</v>
      </c>
      <c r="G24" s="59">
        <f>F24*37</f>
        <v>217190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6" spans="1:26" ht="14.25" x14ac:dyDescent="0.2">
      <c r="A26" s="2"/>
      <c r="C26" s="3"/>
      <c r="D26" s="4"/>
      <c r="E26" s="4"/>
    </row>
    <row r="27" spans="1:26" ht="12.75" x14ac:dyDescent="0.2">
      <c r="A27" s="1"/>
      <c r="B27" s="1"/>
      <c r="C27" s="21"/>
      <c r="D27" s="21"/>
      <c r="E27" s="21">
        <f>SUM(E2:E26)</f>
        <v>11082.555</v>
      </c>
    </row>
    <row r="29" spans="1:26" ht="12.75" x14ac:dyDescent="0.2">
      <c r="A29" s="1"/>
      <c r="B29" s="1"/>
      <c r="C29" s="21"/>
      <c r="D29" s="21"/>
      <c r="E29" s="21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2.75" x14ac:dyDescent="0.2">
      <c r="A30" s="23" t="s">
        <v>39</v>
      </c>
      <c r="B30" s="24"/>
      <c r="C30" s="24"/>
      <c r="D30" s="25"/>
      <c r="E30" s="24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4.25" x14ac:dyDescent="0.2">
      <c r="A31" s="26" t="s">
        <v>40</v>
      </c>
      <c r="B31" s="10" t="s">
        <v>41</v>
      </c>
      <c r="C31" s="27">
        <v>0.1</v>
      </c>
      <c r="D31" s="28">
        <v>190.34</v>
      </c>
      <c r="E31" s="29">
        <f t="shared" ref="E31:E38" si="1">C31*D31</f>
        <v>19.034000000000002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4.25" x14ac:dyDescent="0.2">
      <c r="A32" s="9" t="s">
        <v>42</v>
      </c>
      <c r="B32" s="10" t="s">
        <v>43</v>
      </c>
      <c r="C32" s="30">
        <v>4</v>
      </c>
      <c r="D32" s="29">
        <v>3.41</v>
      </c>
      <c r="E32" s="29">
        <f t="shared" si="1"/>
        <v>13.64</v>
      </c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4.25" x14ac:dyDescent="0.2">
      <c r="A33" s="9" t="s">
        <v>44</v>
      </c>
      <c r="B33" s="10" t="s">
        <v>45</v>
      </c>
      <c r="C33" s="11">
        <v>1</v>
      </c>
      <c r="D33" s="12">
        <v>2.6</v>
      </c>
      <c r="E33" s="12">
        <f t="shared" si="1"/>
        <v>2.6</v>
      </c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4.25" x14ac:dyDescent="0.2">
      <c r="A34" s="31" t="s">
        <v>46</v>
      </c>
      <c r="B34" s="32" t="s">
        <v>47</v>
      </c>
      <c r="C34" s="33">
        <v>1</v>
      </c>
      <c r="D34" s="29">
        <v>0.64</v>
      </c>
      <c r="E34" s="29">
        <f t="shared" si="1"/>
        <v>0.64</v>
      </c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ht="14.25" x14ac:dyDescent="0.2">
      <c r="A35" s="31" t="s">
        <v>48</v>
      </c>
      <c r="B35" s="32" t="s">
        <v>49</v>
      </c>
      <c r="C35" s="33">
        <v>2</v>
      </c>
      <c r="D35" s="29">
        <v>3.29</v>
      </c>
      <c r="E35" s="29">
        <f t="shared" si="1"/>
        <v>6.58</v>
      </c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1:26" ht="14.25" x14ac:dyDescent="0.2">
      <c r="A36" s="31" t="s">
        <v>50</v>
      </c>
      <c r="B36" s="32" t="s">
        <v>51</v>
      </c>
      <c r="C36" s="30">
        <v>1</v>
      </c>
      <c r="D36" s="29">
        <v>1.82</v>
      </c>
      <c r="E36" s="29">
        <f t="shared" si="1"/>
        <v>1.82</v>
      </c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1:26" ht="14.25" x14ac:dyDescent="0.2">
      <c r="A37" s="31" t="s">
        <v>52</v>
      </c>
      <c r="B37" s="10" t="s">
        <v>53</v>
      </c>
      <c r="C37" s="30">
        <v>1</v>
      </c>
      <c r="D37" s="29">
        <v>0.37</v>
      </c>
      <c r="E37" s="29">
        <f t="shared" si="1"/>
        <v>0.37</v>
      </c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1:26" ht="14.25" x14ac:dyDescent="0.2">
      <c r="A38" s="31" t="s">
        <v>54</v>
      </c>
      <c r="B38" s="10" t="s">
        <v>55</v>
      </c>
      <c r="C38" s="33">
        <v>1</v>
      </c>
      <c r="D38" s="29">
        <v>2.1800000000000002</v>
      </c>
      <c r="E38" s="29">
        <f t="shared" si="1"/>
        <v>2.1800000000000002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1:26" ht="14.25" x14ac:dyDescent="0.2">
      <c r="A39" s="31"/>
      <c r="B39" s="10"/>
      <c r="C39" s="33"/>
      <c r="D39" s="29"/>
      <c r="E39" s="29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1:26" ht="14.25" x14ac:dyDescent="0.2">
      <c r="A40" s="31"/>
      <c r="B40" s="10"/>
      <c r="C40" s="33"/>
      <c r="D40" s="29"/>
      <c r="E40" s="29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1:26" ht="14.25" x14ac:dyDescent="0.2">
      <c r="A41" s="9"/>
      <c r="B41" s="10" t="s">
        <v>56</v>
      </c>
      <c r="C41" s="11">
        <v>0.1</v>
      </c>
      <c r="D41" s="12">
        <v>900</v>
      </c>
      <c r="E41" s="12">
        <f>D41*C41</f>
        <v>90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ht="14.25" x14ac:dyDescent="0.2">
      <c r="A42" s="34"/>
      <c r="B42" s="35" t="s">
        <v>57</v>
      </c>
      <c r="C42" s="36">
        <v>2</v>
      </c>
      <c r="D42" s="12">
        <v>5</v>
      </c>
      <c r="E42" s="37">
        <f>C42*D42</f>
        <v>10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ht="12.75" x14ac:dyDescent="0.2">
      <c r="A43" s="1"/>
      <c r="B43" s="1"/>
      <c r="C43" s="21"/>
      <c r="D43" s="21"/>
      <c r="E43" s="21">
        <f>SUM(E31:E42)</f>
        <v>146.864</v>
      </c>
      <c r="F43" s="38">
        <f>E43*161</f>
        <v>23645.103999999999</v>
      </c>
      <c r="G43" s="58">
        <f>F43*37</f>
        <v>874868.848</v>
      </c>
    </row>
    <row r="44" spans="1:26" ht="12.75" x14ac:dyDescent="0.2">
      <c r="A44" s="39" t="s">
        <v>58</v>
      </c>
      <c r="B44" s="40" t="s">
        <v>59</v>
      </c>
      <c r="C44" s="41"/>
      <c r="D44" s="41"/>
      <c r="E44" s="42"/>
      <c r="F44" s="38">
        <f>F43/2</f>
        <v>11822.552</v>
      </c>
    </row>
    <row r="45" spans="1:26" ht="14.25" x14ac:dyDescent="0.2">
      <c r="A45" s="43" t="s">
        <v>60</v>
      </c>
      <c r="B45" s="43" t="s">
        <v>61</v>
      </c>
      <c r="C45" s="44">
        <v>7</v>
      </c>
      <c r="D45" s="45">
        <v>250</v>
      </c>
      <c r="E45" s="60">
        <f>C45*D45</f>
        <v>1750</v>
      </c>
    </row>
    <row r="46" spans="1:26" ht="14.25" x14ac:dyDescent="0.2">
      <c r="A46" s="46" t="s">
        <v>62</v>
      </c>
      <c r="B46" s="40" t="s">
        <v>63</v>
      </c>
      <c r="C46" s="47">
        <v>140</v>
      </c>
      <c r="D46" s="45">
        <v>11.23</v>
      </c>
      <c r="E46" s="41">
        <f>C46*D46</f>
        <v>1572.2</v>
      </c>
    </row>
    <row r="47" spans="1:26" ht="12.75" x14ac:dyDescent="0.2">
      <c r="A47" s="43"/>
      <c r="B47" s="43"/>
      <c r="C47" s="44"/>
      <c r="D47" s="42"/>
      <c r="E47" s="42">
        <f>SUM(E45:E46)</f>
        <v>3322.2</v>
      </c>
      <c r="G47" s="58">
        <f>E47*37</f>
        <v>122921.4</v>
      </c>
    </row>
    <row r="48" spans="1:26" ht="12.75" x14ac:dyDescent="0.2">
      <c r="A48" s="39" t="s">
        <v>64</v>
      </c>
      <c r="B48" s="43" t="s">
        <v>65</v>
      </c>
      <c r="C48" s="44"/>
      <c r="D48" s="42"/>
      <c r="E48" s="42"/>
      <c r="G48" s="58"/>
    </row>
    <row r="49" spans="1:7" ht="14.25" x14ac:dyDescent="0.2">
      <c r="A49" s="43" t="s">
        <v>66</v>
      </c>
      <c r="B49" s="43" t="s">
        <v>67</v>
      </c>
      <c r="C49" s="44">
        <v>7</v>
      </c>
      <c r="D49" s="45">
        <v>628.80999999999995</v>
      </c>
      <c r="E49" s="42">
        <f>C49*D49</f>
        <v>4401.67</v>
      </c>
      <c r="G49" s="58"/>
    </row>
    <row r="50" spans="1:7" ht="14.25" x14ac:dyDescent="0.2">
      <c r="A50" s="46" t="s">
        <v>68</v>
      </c>
      <c r="B50" s="40" t="s">
        <v>69</v>
      </c>
      <c r="C50" s="47">
        <v>140</v>
      </c>
      <c r="D50" s="45">
        <v>11.23</v>
      </c>
      <c r="E50" s="41">
        <f>C50*D50</f>
        <v>1572.2</v>
      </c>
      <c r="G50" s="58"/>
    </row>
    <row r="51" spans="1:7" ht="12.75" x14ac:dyDescent="0.2">
      <c r="A51" s="43"/>
      <c r="B51" s="43"/>
      <c r="C51" s="44"/>
      <c r="D51" s="42"/>
      <c r="E51" s="42">
        <f>SUM(E49:E50)</f>
        <v>5973.87</v>
      </c>
      <c r="G51" s="58">
        <f>E51*37</f>
        <v>221033.19</v>
      </c>
    </row>
    <row r="52" spans="1:7" ht="12.75" x14ac:dyDescent="0.2">
      <c r="A52" s="43"/>
      <c r="B52" s="43"/>
      <c r="C52" s="44"/>
      <c r="D52" s="42"/>
      <c r="E52" s="42"/>
      <c r="G52" s="58"/>
    </row>
    <row r="53" spans="1:7" ht="12.75" x14ac:dyDescent="0.2">
      <c r="A53" s="39" t="s">
        <v>70</v>
      </c>
      <c r="B53" s="40" t="s">
        <v>71</v>
      </c>
      <c r="C53" s="48"/>
      <c r="D53" s="41"/>
      <c r="E53" s="42"/>
      <c r="G53" s="58"/>
    </row>
    <row r="54" spans="1:7" ht="14.25" x14ac:dyDescent="0.2">
      <c r="A54" s="43" t="s">
        <v>72</v>
      </c>
      <c r="B54" s="43" t="s">
        <v>73</v>
      </c>
      <c r="C54" s="44">
        <v>3</v>
      </c>
      <c r="D54" s="61">
        <v>250</v>
      </c>
      <c r="E54" s="42">
        <f>C54*D54</f>
        <v>750</v>
      </c>
      <c r="G54" s="58"/>
    </row>
    <row r="55" spans="1:7" ht="14.25" x14ac:dyDescent="0.2">
      <c r="A55" s="46" t="s">
        <v>74</v>
      </c>
      <c r="B55" s="40" t="s">
        <v>75</v>
      </c>
      <c r="C55" s="47">
        <v>40</v>
      </c>
      <c r="D55" s="45">
        <v>11.23</v>
      </c>
      <c r="E55" s="41">
        <f>C55*D55</f>
        <v>449.20000000000005</v>
      </c>
      <c r="G55" s="58"/>
    </row>
    <row r="56" spans="1:7" ht="12.75" x14ac:dyDescent="0.2">
      <c r="A56" s="43"/>
      <c r="B56" s="43"/>
      <c r="C56" s="44"/>
      <c r="D56" s="42"/>
      <c r="E56" s="42">
        <f>SUM(E54:E55)</f>
        <v>1199.2</v>
      </c>
      <c r="G56" s="58">
        <f>E56*37</f>
        <v>44370.400000000001</v>
      </c>
    </row>
    <row r="57" spans="1:7" ht="12.75" x14ac:dyDescent="0.2">
      <c r="A57" s="43"/>
      <c r="B57" s="43"/>
      <c r="C57" s="44"/>
      <c r="D57" s="42"/>
      <c r="E57" s="42"/>
      <c r="G57" s="58"/>
    </row>
    <row r="58" spans="1:7" ht="12.75" x14ac:dyDescent="0.2">
      <c r="A58" s="39" t="s">
        <v>76</v>
      </c>
      <c r="B58" s="43" t="s">
        <v>77</v>
      </c>
      <c r="C58" s="44"/>
      <c r="D58" s="42"/>
      <c r="E58" s="42"/>
      <c r="G58" s="58"/>
    </row>
    <row r="59" spans="1:7" ht="14.25" x14ac:dyDescent="0.2">
      <c r="A59" s="43" t="s">
        <v>78</v>
      </c>
      <c r="B59" s="43" t="s">
        <v>79</v>
      </c>
      <c r="C59" s="44">
        <v>3</v>
      </c>
      <c r="D59" s="45">
        <v>628.80999999999995</v>
      </c>
      <c r="E59" s="42">
        <f>C59*D59</f>
        <v>1886.4299999999998</v>
      </c>
      <c r="G59" s="58"/>
    </row>
    <row r="60" spans="1:7" ht="14.25" x14ac:dyDescent="0.2">
      <c r="A60" s="46" t="s">
        <v>80</v>
      </c>
      <c r="B60" s="40" t="s">
        <v>81</v>
      </c>
      <c r="C60" s="47">
        <v>40</v>
      </c>
      <c r="D60" s="45">
        <v>11.23</v>
      </c>
      <c r="E60" s="41">
        <f>C60*D60</f>
        <v>449.20000000000005</v>
      </c>
      <c r="G60" s="58"/>
    </row>
    <row r="61" spans="1:7" ht="12.75" x14ac:dyDescent="0.2">
      <c r="A61" s="43"/>
      <c r="B61" s="43"/>
      <c r="C61" s="44"/>
      <c r="D61" s="42"/>
      <c r="E61" s="42">
        <f>SUM(E59:E60)</f>
        <v>2335.63</v>
      </c>
      <c r="G61" s="58">
        <f>E61*37</f>
        <v>86418.31</v>
      </c>
    </row>
    <row r="62" spans="1:7" ht="12.75" x14ac:dyDescent="0.2">
      <c r="A62" s="43"/>
      <c r="B62" s="43"/>
      <c r="C62" s="44"/>
      <c r="D62" s="42"/>
      <c r="E62" s="42"/>
      <c r="G62" s="58"/>
    </row>
    <row r="63" spans="1:7" ht="12.75" x14ac:dyDescent="0.2">
      <c r="A63" s="39" t="s">
        <v>82</v>
      </c>
      <c r="B63" s="40" t="s">
        <v>83</v>
      </c>
      <c r="C63" s="48"/>
      <c r="D63" s="41"/>
      <c r="E63" s="42"/>
      <c r="G63" s="58"/>
    </row>
    <row r="64" spans="1:7" ht="14.25" x14ac:dyDescent="0.2">
      <c r="A64" s="43" t="s">
        <v>84</v>
      </c>
      <c r="B64" s="43" t="s">
        <v>85</v>
      </c>
      <c r="C64" s="44">
        <v>3</v>
      </c>
      <c r="D64" s="45">
        <v>250</v>
      </c>
      <c r="E64" s="42">
        <f>C64*D64</f>
        <v>750</v>
      </c>
      <c r="G64" s="58"/>
    </row>
    <row r="65" spans="1:7" ht="14.25" x14ac:dyDescent="0.2">
      <c r="A65" s="43" t="s">
        <v>86</v>
      </c>
      <c r="B65" s="43" t="s">
        <v>87</v>
      </c>
      <c r="C65" s="44">
        <v>6</v>
      </c>
      <c r="D65" s="45">
        <v>31.3</v>
      </c>
      <c r="E65" s="42">
        <f>C65*D65</f>
        <v>187.8</v>
      </c>
      <c r="G65" s="58"/>
    </row>
    <row r="66" spans="1:7" ht="14.25" x14ac:dyDescent="0.2">
      <c r="A66" s="46" t="s">
        <v>88</v>
      </c>
      <c r="B66" s="40" t="s">
        <v>89</v>
      </c>
      <c r="C66" s="47">
        <v>10</v>
      </c>
      <c r="D66" s="45">
        <v>11.23</v>
      </c>
      <c r="E66" s="41">
        <f>C66*D66</f>
        <v>112.30000000000001</v>
      </c>
      <c r="G66" s="58"/>
    </row>
    <row r="67" spans="1:7" ht="12.75" x14ac:dyDescent="0.2">
      <c r="A67" s="43"/>
      <c r="B67" s="43"/>
      <c r="C67" s="44"/>
      <c r="D67" s="42"/>
      <c r="E67" s="42">
        <f>SUM(E64:E66)</f>
        <v>1050.0999999999999</v>
      </c>
      <c r="G67" s="58">
        <f>E67*37</f>
        <v>38853.699999999997</v>
      </c>
    </row>
    <row r="68" spans="1:7" ht="12.75" x14ac:dyDescent="0.2">
      <c r="A68" s="22"/>
      <c r="B68" s="49"/>
      <c r="C68" s="49"/>
      <c r="D68" s="49"/>
      <c r="E68" s="49"/>
    </row>
    <row r="69" spans="1:7" ht="12.75" x14ac:dyDescent="0.2">
      <c r="A69" s="50" t="s">
        <v>90</v>
      </c>
      <c r="B69" s="22"/>
      <c r="C69" s="22"/>
      <c r="D69" s="51"/>
      <c r="E69" s="22"/>
    </row>
    <row r="70" spans="1:7" ht="12.75" x14ac:dyDescent="0.2">
      <c r="A70" s="52"/>
      <c r="B70" s="53" t="s">
        <v>91</v>
      </c>
      <c r="C70" s="54">
        <v>1</v>
      </c>
      <c r="D70" s="51"/>
      <c r="E70" s="22"/>
    </row>
    <row r="71" spans="1:7" ht="12.75" x14ac:dyDescent="0.2">
      <c r="A71" s="52" t="s">
        <v>92</v>
      </c>
      <c r="B71" s="22" t="s">
        <v>93</v>
      </c>
      <c r="C71" s="54">
        <v>1</v>
      </c>
      <c r="D71" s="55">
        <v>450</v>
      </c>
      <c r="E71" s="55">
        <f>D71*C71</f>
        <v>450</v>
      </c>
    </row>
    <row r="72" spans="1:7" ht="12.75" x14ac:dyDescent="0.2">
      <c r="A72" s="52" t="s">
        <v>94</v>
      </c>
      <c r="B72" s="22" t="s">
        <v>95</v>
      </c>
      <c r="C72" s="54">
        <v>4</v>
      </c>
      <c r="D72" s="55">
        <v>112.6</v>
      </c>
      <c r="E72" s="55">
        <f>D72*C72</f>
        <v>450.4</v>
      </c>
    </row>
    <row r="73" spans="1:7" ht="12.75" x14ac:dyDescent="0.2">
      <c r="A73" s="52" t="s">
        <v>96</v>
      </c>
      <c r="B73" s="22" t="s">
        <v>97</v>
      </c>
      <c r="C73" s="54">
        <v>1</v>
      </c>
      <c r="D73" s="55">
        <v>13.84</v>
      </c>
      <c r="E73" s="55">
        <f>C73*D73</f>
        <v>13.84</v>
      </c>
    </row>
    <row r="74" spans="1:7" ht="12.75" x14ac:dyDescent="0.2">
      <c r="A74" s="52" t="s">
        <v>98</v>
      </c>
      <c r="B74" s="22" t="s">
        <v>99</v>
      </c>
      <c r="C74" s="54">
        <v>2</v>
      </c>
      <c r="D74" s="55">
        <v>1</v>
      </c>
      <c r="E74" s="55">
        <f>D74*C74</f>
        <v>2</v>
      </c>
    </row>
    <row r="75" spans="1:7" ht="12.75" x14ac:dyDescent="0.2">
      <c r="A75" s="52" t="s">
        <v>100</v>
      </c>
      <c r="B75" s="22" t="s">
        <v>101</v>
      </c>
      <c r="C75" s="54">
        <v>2</v>
      </c>
      <c r="D75" s="55">
        <v>2.2200000000000002</v>
      </c>
      <c r="E75" s="55">
        <f>D75*C75</f>
        <v>4.4400000000000004</v>
      </c>
    </row>
    <row r="76" spans="1:7" ht="12.75" x14ac:dyDescent="0.2">
      <c r="A76" s="50" t="s">
        <v>102</v>
      </c>
      <c r="B76" s="53" t="s">
        <v>103</v>
      </c>
      <c r="C76" s="54">
        <v>1</v>
      </c>
      <c r="D76" s="55">
        <v>39.67</v>
      </c>
      <c r="E76" s="55">
        <f>C76*D76</f>
        <v>39.67</v>
      </c>
    </row>
    <row r="77" spans="1:7" ht="12.75" x14ac:dyDescent="0.2">
      <c r="A77" s="22"/>
      <c r="B77" s="49"/>
      <c r="C77" s="49"/>
      <c r="D77" s="49"/>
      <c r="E77" s="49"/>
      <c r="F77" s="57">
        <f>SUM(E71:E76)</f>
        <v>960.35</v>
      </c>
    </row>
    <row r="78" spans="1:7" ht="12.75" x14ac:dyDescent="0.2">
      <c r="A78" s="22"/>
      <c r="B78" s="49"/>
      <c r="C78" s="49"/>
      <c r="D78" s="49"/>
      <c r="E78" s="49"/>
    </row>
    <row r="79" spans="1:7" ht="12.75" x14ac:dyDescent="0.2">
      <c r="A79" s="22"/>
      <c r="B79" s="49"/>
      <c r="C79" s="49"/>
      <c r="D79" s="49"/>
      <c r="E79" s="49"/>
    </row>
    <row r="80" spans="1:7" ht="12.75" x14ac:dyDescent="0.2">
      <c r="A80" s="22"/>
      <c r="B80" s="49"/>
      <c r="C80" s="49"/>
      <c r="D80" s="49"/>
      <c r="E80" s="49"/>
    </row>
    <row r="81" spans="1:5" ht="12.75" x14ac:dyDescent="0.2">
      <c r="A81" s="22"/>
      <c r="B81" s="49"/>
      <c r="C81" s="49"/>
      <c r="D81" s="49"/>
      <c r="E81" s="49"/>
    </row>
    <row r="82" spans="1:5" ht="12.75" x14ac:dyDescent="0.2">
      <c r="A82" s="22"/>
      <c r="B82" s="49"/>
      <c r="C82" s="49"/>
      <c r="D82" s="49"/>
      <c r="E82" s="49"/>
    </row>
    <row r="83" spans="1:5" ht="12.75" x14ac:dyDescent="0.2">
      <c r="A83" s="22"/>
      <c r="B83" s="49"/>
      <c r="C83" s="49"/>
      <c r="D83" s="49"/>
      <c r="E83" s="49"/>
    </row>
    <row r="84" spans="1:5" ht="12.75" x14ac:dyDescent="0.2">
      <c r="A84" s="22"/>
      <c r="B84" s="49"/>
      <c r="C84" s="49"/>
      <c r="D84" s="49"/>
      <c r="E84" s="49"/>
    </row>
    <row r="85" spans="1:5" ht="12.75" x14ac:dyDescent="0.2">
      <c r="A85" s="22"/>
      <c r="B85" s="49"/>
      <c r="C85" s="49"/>
      <c r="D85" s="49"/>
      <c r="E85" s="49"/>
    </row>
    <row r="86" spans="1:5" ht="12.75" x14ac:dyDescent="0.2">
      <c r="A86" s="22"/>
      <c r="B86" s="49"/>
      <c r="C86" s="49"/>
      <c r="D86" s="49"/>
      <c r="E86" s="49"/>
    </row>
    <row r="87" spans="1:5" ht="12.75" x14ac:dyDescent="0.2">
      <c r="A87" s="22"/>
      <c r="B87" s="49"/>
      <c r="C87" s="49"/>
      <c r="D87" s="49"/>
      <c r="E87" s="49"/>
    </row>
    <row r="88" spans="1:5" ht="12.75" x14ac:dyDescent="0.2">
      <c r="A88" s="22"/>
      <c r="B88" s="49"/>
      <c r="C88" s="49"/>
      <c r="D88" s="49"/>
      <c r="E88" s="49"/>
    </row>
    <row r="89" spans="1:5" ht="12.75" x14ac:dyDescent="0.2">
      <c r="A89" s="22"/>
      <c r="B89" s="49"/>
      <c r="C89" s="49"/>
      <c r="D89" s="49"/>
      <c r="E89" s="49"/>
    </row>
    <row r="90" spans="1:5" ht="12.75" x14ac:dyDescent="0.2">
      <c r="A90" s="22"/>
      <c r="B90" s="49"/>
      <c r="C90" s="49"/>
      <c r="D90" s="49"/>
      <c r="E90" s="49"/>
    </row>
    <row r="91" spans="1:5" ht="12.75" x14ac:dyDescent="0.2">
      <c r="A91" s="22"/>
      <c r="B91" s="49"/>
      <c r="C91" s="49"/>
      <c r="D91" s="49"/>
      <c r="E91" s="49"/>
    </row>
    <row r="92" spans="1:5" ht="12.75" x14ac:dyDescent="0.2">
      <c r="A92" s="22"/>
      <c r="B92" s="49"/>
      <c r="C92" s="49"/>
      <c r="D92" s="49"/>
      <c r="E92" s="49"/>
    </row>
    <row r="93" spans="1:5" ht="12.75" x14ac:dyDescent="0.2">
      <c r="A93" s="22"/>
      <c r="B93" s="49"/>
      <c r="C93" s="49"/>
      <c r="D93" s="49"/>
      <c r="E93" s="49"/>
    </row>
    <row r="94" spans="1:5" ht="12.75" x14ac:dyDescent="0.2">
      <c r="A94" s="22"/>
      <c r="B94" s="49"/>
      <c r="C94" s="49"/>
      <c r="D94" s="49"/>
      <c r="E94" s="49"/>
    </row>
    <row r="95" spans="1:5" ht="12.75" x14ac:dyDescent="0.2">
      <c r="A95" s="22"/>
      <c r="B95" s="49"/>
      <c r="C95" s="49"/>
      <c r="D95" s="49"/>
      <c r="E95" s="49"/>
    </row>
    <row r="96" spans="1:5" ht="12.75" x14ac:dyDescent="0.2">
      <c r="A96" s="22"/>
      <c r="B96" s="49"/>
      <c r="C96" s="49"/>
      <c r="D96" s="49"/>
      <c r="E96" s="49"/>
    </row>
    <row r="97" spans="1:5" ht="12.75" x14ac:dyDescent="0.2">
      <c r="A97" s="22"/>
      <c r="B97" s="49"/>
      <c r="C97" s="49"/>
      <c r="D97" s="49"/>
      <c r="E97" s="49"/>
    </row>
    <row r="98" spans="1:5" ht="12.75" x14ac:dyDescent="0.2">
      <c r="A98" s="22"/>
      <c r="B98" s="49"/>
      <c r="C98" s="49"/>
      <c r="D98" s="49"/>
      <c r="E98" s="49"/>
    </row>
    <row r="99" spans="1:5" ht="12.75" x14ac:dyDescent="0.2">
      <c r="A99" s="22"/>
      <c r="B99" s="49"/>
      <c r="C99" s="49"/>
      <c r="D99" s="49"/>
      <c r="E99" s="49"/>
    </row>
    <row r="100" spans="1:5" ht="12.75" x14ac:dyDescent="0.2">
      <c r="A100" s="22"/>
      <c r="B100" s="49"/>
      <c r="C100" s="49"/>
      <c r="D100" s="49"/>
      <c r="E100" s="49"/>
    </row>
    <row r="101" spans="1:5" ht="12.75" x14ac:dyDescent="0.2">
      <c r="A101" s="22"/>
      <c r="B101" s="49"/>
      <c r="C101" s="49"/>
      <c r="D101" s="49"/>
      <c r="E101" s="49"/>
    </row>
    <row r="102" spans="1:5" ht="12.75" x14ac:dyDescent="0.2">
      <c r="A102" s="22"/>
      <c r="B102" s="49"/>
      <c r="C102" s="49"/>
      <c r="D102" s="49"/>
      <c r="E102" s="49"/>
    </row>
    <row r="103" spans="1:5" ht="12.75" x14ac:dyDescent="0.2">
      <c r="A103" s="22"/>
      <c r="B103" s="49"/>
      <c r="C103" s="49"/>
      <c r="D103" s="49"/>
      <c r="E103" s="49"/>
    </row>
    <row r="104" spans="1:5" ht="12.75" x14ac:dyDescent="0.2">
      <c r="A104" s="22"/>
      <c r="B104" s="49"/>
      <c r="C104" s="49"/>
      <c r="D104" s="49"/>
      <c r="E104" s="49"/>
    </row>
    <row r="105" spans="1:5" ht="12.75" x14ac:dyDescent="0.2">
      <c r="A105" s="22"/>
      <c r="B105" s="49"/>
      <c r="C105" s="49"/>
      <c r="D105" s="49"/>
      <c r="E105" s="49"/>
    </row>
    <row r="106" spans="1:5" ht="12.75" x14ac:dyDescent="0.2">
      <c r="A106" s="22"/>
      <c r="B106" s="49"/>
      <c r="C106" s="49"/>
      <c r="D106" s="49"/>
      <c r="E106" s="49"/>
    </row>
    <row r="107" spans="1:5" ht="12.75" x14ac:dyDescent="0.2">
      <c r="A107" s="22"/>
      <c r="B107" s="49"/>
      <c r="C107" s="49"/>
      <c r="D107" s="49"/>
      <c r="E107" s="49"/>
    </row>
    <row r="108" spans="1:5" ht="12.75" x14ac:dyDescent="0.2">
      <c r="A108" s="22"/>
      <c r="B108" s="49"/>
      <c r="C108" s="49"/>
      <c r="D108" s="49"/>
      <c r="E108" s="49"/>
    </row>
    <row r="109" spans="1:5" ht="12.75" x14ac:dyDescent="0.2">
      <c r="A109" s="22"/>
      <c r="B109" s="49"/>
      <c r="C109" s="49"/>
      <c r="D109" s="49"/>
      <c r="E109" s="49"/>
    </row>
    <row r="110" spans="1:5" ht="12.75" x14ac:dyDescent="0.2">
      <c r="A110" s="22"/>
      <c r="B110" s="49"/>
      <c r="C110" s="49"/>
      <c r="D110" s="49"/>
      <c r="E110" s="49"/>
    </row>
    <row r="111" spans="1:5" ht="12.75" x14ac:dyDescent="0.2">
      <c r="A111" s="22"/>
      <c r="B111" s="49"/>
      <c r="C111" s="49"/>
      <c r="D111" s="49"/>
      <c r="E111" s="49"/>
    </row>
    <row r="112" spans="1:5" ht="12.75" x14ac:dyDescent="0.2">
      <c r="A112" s="22"/>
      <c r="B112" s="49"/>
      <c r="C112" s="49"/>
      <c r="D112" s="49"/>
      <c r="E112" s="49"/>
    </row>
    <row r="113" spans="1:5" ht="12.75" x14ac:dyDescent="0.2">
      <c r="A113" s="22"/>
      <c r="B113" s="49"/>
      <c r="C113" s="49"/>
      <c r="D113" s="49"/>
      <c r="E113" s="49"/>
    </row>
    <row r="114" spans="1:5" ht="12.75" x14ac:dyDescent="0.2">
      <c r="A114" s="22"/>
      <c r="B114" s="49"/>
      <c r="C114" s="49"/>
      <c r="D114" s="49"/>
      <c r="E114" s="49"/>
    </row>
    <row r="115" spans="1:5" ht="12.75" x14ac:dyDescent="0.2">
      <c r="A115" s="22"/>
      <c r="B115" s="49"/>
      <c r="C115" s="49"/>
      <c r="D115" s="49"/>
      <c r="E115" s="49"/>
    </row>
    <row r="116" spans="1:5" ht="12.75" x14ac:dyDescent="0.2">
      <c r="A116" s="22"/>
      <c r="B116" s="49"/>
      <c r="C116" s="49"/>
      <c r="D116" s="49"/>
      <c r="E116" s="49"/>
    </row>
    <row r="117" spans="1:5" ht="12.75" x14ac:dyDescent="0.2">
      <c r="A117" s="22"/>
      <c r="B117" s="49"/>
      <c r="C117" s="49"/>
      <c r="D117" s="49"/>
      <c r="E117" s="49"/>
    </row>
    <row r="118" spans="1:5" ht="12.75" x14ac:dyDescent="0.2">
      <c r="A118" s="22"/>
      <c r="B118" s="49"/>
      <c r="C118" s="49"/>
      <c r="D118" s="49"/>
      <c r="E118" s="49"/>
    </row>
    <row r="119" spans="1:5" ht="12.75" x14ac:dyDescent="0.2">
      <c r="A119" s="22"/>
      <c r="B119" s="49"/>
      <c r="C119" s="49"/>
      <c r="D119" s="49"/>
      <c r="E119" s="49"/>
    </row>
    <row r="120" spans="1:5" ht="12.75" x14ac:dyDescent="0.2">
      <c r="A120" s="22"/>
      <c r="B120" s="49"/>
      <c r="C120" s="49"/>
      <c r="D120" s="49"/>
      <c r="E120" s="49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workbookViewId="0"/>
  </sheetViews>
  <sheetFormatPr defaultColWidth="14.42578125" defaultRowHeight="15.75" customHeight="1" x14ac:dyDescent="0.2"/>
  <cols>
    <col min="1" max="1" width="24.140625" customWidth="1"/>
    <col min="2" max="2" width="82.7109375" customWidth="1"/>
  </cols>
  <sheetData>
    <row r="1" spans="1:5" ht="12.75" x14ac:dyDescent="0.2">
      <c r="A1" s="1" t="s">
        <v>104</v>
      </c>
      <c r="B1" s="1" t="s">
        <v>105</v>
      </c>
      <c r="C1" s="1" t="s">
        <v>106</v>
      </c>
      <c r="D1" s="1" t="s">
        <v>107</v>
      </c>
      <c r="E1" s="1" t="s">
        <v>108</v>
      </c>
    </row>
    <row r="2" spans="1:5" ht="14.25" x14ac:dyDescent="0.2">
      <c r="A2" s="2"/>
      <c r="C2" s="3"/>
      <c r="D2" s="4"/>
      <c r="E2" s="4"/>
    </row>
    <row r="3" spans="1:5" ht="14.25" x14ac:dyDescent="0.2">
      <c r="A3" s="2" t="s">
        <v>109</v>
      </c>
      <c r="B3" s="5" t="s">
        <v>110</v>
      </c>
      <c r="C3" s="3">
        <v>0.9</v>
      </c>
      <c r="D3" s="4">
        <v>466.29</v>
      </c>
      <c r="E3" s="4">
        <f>C3*D3</f>
        <v>419.661</v>
      </c>
    </row>
    <row r="4" spans="1:5" ht="14.25" x14ac:dyDescent="0.2">
      <c r="A4" s="2" t="s">
        <v>111</v>
      </c>
      <c r="B4" s="5" t="s">
        <v>112</v>
      </c>
      <c r="C4" s="3">
        <v>0.9</v>
      </c>
      <c r="D4" s="4">
        <v>384</v>
      </c>
      <c r="E4" s="4">
        <f>D4*C4</f>
        <v>345.6</v>
      </c>
    </row>
    <row r="5" spans="1:5" ht="14.25" x14ac:dyDescent="0.2">
      <c r="A5" s="5" t="s">
        <v>113</v>
      </c>
      <c r="B5" s="5" t="s">
        <v>114</v>
      </c>
      <c r="C5" s="3">
        <v>0.9</v>
      </c>
      <c r="D5" s="4">
        <v>330.86</v>
      </c>
      <c r="E5" s="4">
        <f>D5*C5</f>
        <v>297.774</v>
      </c>
    </row>
    <row r="6" spans="1:5" ht="14.25" x14ac:dyDescent="0.2">
      <c r="A6" s="5" t="s">
        <v>115</v>
      </c>
      <c r="B6" s="5" t="s">
        <v>116</v>
      </c>
      <c r="C6" s="3">
        <v>0.3</v>
      </c>
      <c r="D6" s="4">
        <v>260.57</v>
      </c>
      <c r="E6" s="4">
        <f>D6*C6</f>
        <v>78.170999999999992</v>
      </c>
    </row>
    <row r="7" spans="1:5" ht="14.25" x14ac:dyDescent="0.2">
      <c r="A7" s="2"/>
      <c r="B7" s="5"/>
      <c r="C7" s="3">
        <f>SUM(C3:C6)</f>
        <v>3</v>
      </c>
      <c r="D7" s="4">
        <f>SUM(D3:D6)</f>
        <v>1441.72</v>
      </c>
      <c r="E7" s="4">
        <f>SUM(E3:E6)</f>
        <v>1141.2059999999999</v>
      </c>
    </row>
    <row r="8" spans="1:5" ht="14.25" x14ac:dyDescent="0.2">
      <c r="A8" s="2" t="s">
        <v>117</v>
      </c>
      <c r="B8" s="7" t="s">
        <v>118</v>
      </c>
      <c r="C8" s="3">
        <v>100</v>
      </c>
      <c r="D8" s="4">
        <v>2.6</v>
      </c>
      <c r="E8" s="4">
        <f>C8*D8</f>
        <v>260</v>
      </c>
    </row>
    <row r="9" spans="1:5" ht="14.25" x14ac:dyDescent="0.2">
      <c r="A9" s="2" t="s">
        <v>119</v>
      </c>
      <c r="B9" s="7" t="s">
        <v>120</v>
      </c>
      <c r="C9" s="3">
        <v>200</v>
      </c>
      <c r="D9" s="4">
        <v>3.41</v>
      </c>
      <c r="E9" s="4">
        <f>C9*D9</f>
        <v>682</v>
      </c>
    </row>
    <row r="10" spans="1:5" ht="14.25" x14ac:dyDescent="0.2">
      <c r="A10" s="2"/>
      <c r="B10" s="2"/>
      <c r="C10" s="3"/>
      <c r="D10" s="4">
        <f>SUM(D8:D9)</f>
        <v>6.01</v>
      </c>
      <c r="E10" s="4"/>
    </row>
    <row r="11" spans="1:5" ht="14.25" x14ac:dyDescent="0.2">
      <c r="A11" s="2" t="s">
        <v>121</v>
      </c>
      <c r="B11" s="2" t="s">
        <v>122</v>
      </c>
      <c r="C11" s="3">
        <v>3</v>
      </c>
      <c r="D11" s="4">
        <v>35.03</v>
      </c>
      <c r="E11" s="4">
        <f>C11*D11</f>
        <v>105.09</v>
      </c>
    </row>
    <row r="12" spans="1:5" ht="14.25" x14ac:dyDescent="0.2">
      <c r="A12" s="2" t="s">
        <v>123</v>
      </c>
      <c r="B12" s="7" t="s">
        <v>124</v>
      </c>
      <c r="C12" s="3">
        <v>2</v>
      </c>
      <c r="D12" s="4">
        <v>17.510000000000002</v>
      </c>
      <c r="E12" s="4">
        <f>C12*D12</f>
        <v>35.020000000000003</v>
      </c>
    </row>
    <row r="13" spans="1:5" ht="14.25" x14ac:dyDescent="0.2">
      <c r="A13" s="2"/>
      <c r="B13" s="2"/>
      <c r="C13" s="3"/>
      <c r="D13" s="4"/>
      <c r="E13" s="4">
        <f>SUM(E8:E12)</f>
        <v>1082.1099999999999</v>
      </c>
    </row>
    <row r="14" spans="1:5" ht="14.25" x14ac:dyDescent="0.2">
      <c r="A14" s="2" t="s">
        <v>125</v>
      </c>
      <c r="B14" s="8" t="s">
        <v>126</v>
      </c>
      <c r="C14" s="3">
        <v>13</v>
      </c>
      <c r="D14" s="4">
        <v>49.04</v>
      </c>
      <c r="E14" s="4">
        <f t="shared" ref="E14:E22" si="0">C14*D14</f>
        <v>637.52</v>
      </c>
    </row>
    <row r="15" spans="1:5" ht="14.25" x14ac:dyDescent="0.2">
      <c r="A15" s="2" t="s">
        <v>127</v>
      </c>
      <c r="B15" s="7" t="s">
        <v>128</v>
      </c>
      <c r="C15" s="3">
        <v>204</v>
      </c>
      <c r="D15" s="4">
        <v>1.97</v>
      </c>
      <c r="E15" s="4">
        <f t="shared" si="0"/>
        <v>401.88</v>
      </c>
    </row>
    <row r="16" spans="1:5" ht="14.25" x14ac:dyDescent="0.2">
      <c r="A16" s="2" t="s">
        <v>129</v>
      </c>
      <c r="B16" s="7" t="s">
        <v>130</v>
      </c>
      <c r="C16" s="3">
        <v>204</v>
      </c>
      <c r="D16" s="4">
        <v>0.37</v>
      </c>
      <c r="E16" s="4">
        <f t="shared" si="0"/>
        <v>75.48</v>
      </c>
    </row>
    <row r="17" spans="1:26" ht="14.25" x14ac:dyDescent="0.2">
      <c r="A17" s="2" t="s">
        <v>131</v>
      </c>
      <c r="B17" s="7" t="s">
        <v>132</v>
      </c>
      <c r="C17" s="3">
        <v>104</v>
      </c>
      <c r="D17" s="4">
        <v>2.1800000000000002</v>
      </c>
      <c r="E17" s="4">
        <f t="shared" si="0"/>
        <v>226.72000000000003</v>
      </c>
    </row>
    <row r="18" spans="1:26" ht="14.25" x14ac:dyDescent="0.2">
      <c r="A18" s="2" t="s">
        <v>133</v>
      </c>
      <c r="B18" s="7" t="s">
        <v>134</v>
      </c>
      <c r="C18" s="3">
        <v>2</v>
      </c>
      <c r="D18" s="4">
        <v>17.3</v>
      </c>
      <c r="E18" s="4">
        <f t="shared" si="0"/>
        <v>34.6</v>
      </c>
    </row>
    <row r="19" spans="1:26" ht="14.25" x14ac:dyDescent="0.2">
      <c r="A19" s="2" t="s">
        <v>135</v>
      </c>
      <c r="B19" s="7" t="s">
        <v>136</v>
      </c>
      <c r="C19" s="3">
        <v>6</v>
      </c>
      <c r="D19" s="4">
        <v>0.87</v>
      </c>
      <c r="E19" s="4">
        <f t="shared" si="0"/>
        <v>5.22</v>
      </c>
    </row>
    <row r="20" spans="1:26" ht="14.25" x14ac:dyDescent="0.2">
      <c r="A20" s="2" t="s">
        <v>137</v>
      </c>
      <c r="B20" s="7" t="s">
        <v>138</v>
      </c>
      <c r="C20" s="3">
        <v>2</v>
      </c>
      <c r="D20" s="4">
        <v>0.44</v>
      </c>
      <c r="E20" s="4">
        <f t="shared" si="0"/>
        <v>0.88</v>
      </c>
    </row>
    <row r="21" spans="1:26" ht="14.25" x14ac:dyDescent="0.2">
      <c r="A21" s="2" t="s">
        <v>139</v>
      </c>
      <c r="B21" s="7" t="s">
        <v>140</v>
      </c>
      <c r="C21" s="3">
        <v>1</v>
      </c>
      <c r="D21" s="4">
        <v>9.57</v>
      </c>
      <c r="E21" s="4">
        <f t="shared" si="0"/>
        <v>9.57</v>
      </c>
    </row>
    <row r="22" spans="1:26" ht="14.25" x14ac:dyDescent="0.2">
      <c r="A22" s="2" t="s">
        <v>141</v>
      </c>
      <c r="B22" s="7" t="s">
        <v>142</v>
      </c>
      <c r="C22" s="3">
        <v>15</v>
      </c>
      <c r="D22" s="4">
        <v>0.4</v>
      </c>
      <c r="E22" s="4">
        <f t="shared" si="0"/>
        <v>6</v>
      </c>
    </row>
    <row r="23" spans="1:26" ht="14.25" x14ac:dyDescent="0.2">
      <c r="A23" s="2"/>
      <c r="C23" s="3"/>
      <c r="D23" s="4"/>
      <c r="E23" s="4"/>
    </row>
    <row r="24" spans="1:26" ht="14.25" x14ac:dyDescent="0.2">
      <c r="A24" s="13"/>
      <c r="B24" s="14" t="s">
        <v>143</v>
      </c>
      <c r="C24" s="15">
        <v>3.2</v>
      </c>
      <c r="D24" s="16">
        <v>900</v>
      </c>
      <c r="E24" s="16">
        <f>D24*C24</f>
        <v>2880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4.25" x14ac:dyDescent="0.2">
      <c r="A25" s="17"/>
      <c r="B25" s="18" t="s">
        <v>144</v>
      </c>
      <c r="C25" s="19">
        <v>204</v>
      </c>
      <c r="D25" s="16">
        <v>5</v>
      </c>
      <c r="E25" s="20">
        <f>C25*D25</f>
        <v>1020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7" spans="1:26" ht="14.25" x14ac:dyDescent="0.2">
      <c r="A27" s="2"/>
      <c r="C27" s="3"/>
      <c r="D27" s="4"/>
      <c r="E27" s="4"/>
    </row>
    <row r="28" spans="1:26" ht="12.75" x14ac:dyDescent="0.2">
      <c r="A28" s="1"/>
      <c r="B28" s="1"/>
      <c r="C28" s="21"/>
      <c r="D28" s="21"/>
      <c r="E28" s="21">
        <f>SUM(E2:E27)</f>
        <v>9744.5020000000004</v>
      </c>
    </row>
    <row r="30" spans="1:26" ht="12.75" x14ac:dyDescent="0.2">
      <c r="A30" s="1"/>
      <c r="B30" s="1"/>
      <c r="C30" s="21"/>
      <c r="D30" s="21"/>
      <c r="E30" s="21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2.75" x14ac:dyDescent="0.2">
      <c r="A31" s="23" t="s">
        <v>145</v>
      </c>
      <c r="B31" s="24"/>
      <c r="C31" s="24"/>
      <c r="D31" s="25"/>
      <c r="E31" s="24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4.25" x14ac:dyDescent="0.2">
      <c r="A32" s="26" t="s">
        <v>146</v>
      </c>
      <c r="B32" s="10" t="s">
        <v>147</v>
      </c>
      <c r="C32" s="27">
        <v>0.1</v>
      </c>
      <c r="D32" s="28">
        <v>190.34</v>
      </c>
      <c r="E32" s="29">
        <f t="shared" ref="E32:E39" si="1">C32*D32</f>
        <v>19.034000000000002</v>
      </c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4.25" x14ac:dyDescent="0.2">
      <c r="A33" s="9" t="s">
        <v>148</v>
      </c>
      <c r="B33" s="10" t="s">
        <v>149</v>
      </c>
      <c r="C33" s="30">
        <v>4</v>
      </c>
      <c r="D33" s="29">
        <v>3.41</v>
      </c>
      <c r="E33" s="29">
        <f t="shared" si="1"/>
        <v>13.64</v>
      </c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4.25" x14ac:dyDescent="0.2">
      <c r="A34" s="9" t="s">
        <v>150</v>
      </c>
      <c r="B34" s="10" t="s">
        <v>151</v>
      </c>
      <c r="C34" s="11">
        <v>1</v>
      </c>
      <c r="D34" s="12">
        <v>2.6</v>
      </c>
      <c r="E34" s="12">
        <f t="shared" si="1"/>
        <v>2.6</v>
      </c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ht="14.25" x14ac:dyDescent="0.2">
      <c r="A35" s="31" t="s">
        <v>152</v>
      </c>
      <c r="B35" s="32" t="s">
        <v>153</v>
      </c>
      <c r="C35" s="33">
        <v>1</v>
      </c>
      <c r="D35" s="29">
        <v>0.64</v>
      </c>
      <c r="E35" s="29">
        <f t="shared" si="1"/>
        <v>0.64</v>
      </c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1:26" ht="14.25" x14ac:dyDescent="0.2">
      <c r="A36" s="31" t="s">
        <v>154</v>
      </c>
      <c r="B36" s="32" t="s">
        <v>155</v>
      </c>
      <c r="C36" s="33">
        <v>2</v>
      </c>
      <c r="D36" s="29">
        <v>3.29</v>
      </c>
      <c r="E36" s="29">
        <f t="shared" si="1"/>
        <v>6.58</v>
      </c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1:26" ht="14.25" x14ac:dyDescent="0.2">
      <c r="A37" s="31" t="s">
        <v>156</v>
      </c>
      <c r="B37" s="32" t="s">
        <v>157</v>
      </c>
      <c r="C37" s="30">
        <v>1</v>
      </c>
      <c r="D37" s="29">
        <v>1.82</v>
      </c>
      <c r="E37" s="29">
        <f t="shared" si="1"/>
        <v>1.82</v>
      </c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1:26" ht="14.25" x14ac:dyDescent="0.2">
      <c r="A38" s="31" t="s">
        <v>158</v>
      </c>
      <c r="B38" s="10" t="s">
        <v>159</v>
      </c>
      <c r="C38" s="30">
        <v>1</v>
      </c>
      <c r="D38" s="29">
        <v>0.37</v>
      </c>
      <c r="E38" s="29">
        <f t="shared" si="1"/>
        <v>0.37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1:26" ht="14.25" x14ac:dyDescent="0.2">
      <c r="A39" s="31" t="s">
        <v>160</v>
      </c>
      <c r="B39" s="10" t="s">
        <v>161</v>
      </c>
      <c r="C39" s="33">
        <v>1</v>
      </c>
      <c r="D39" s="29">
        <v>2.1800000000000002</v>
      </c>
      <c r="E39" s="29">
        <f t="shared" si="1"/>
        <v>2.1800000000000002</v>
      </c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1:26" ht="14.25" x14ac:dyDescent="0.2">
      <c r="A40" s="9"/>
      <c r="B40" s="10" t="s">
        <v>162</v>
      </c>
      <c r="C40" s="11">
        <v>0.1</v>
      </c>
      <c r="D40" s="12">
        <v>900</v>
      </c>
      <c r="E40" s="12">
        <f>D40*C40</f>
        <v>90</v>
      </c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ht="14.25" x14ac:dyDescent="0.2">
      <c r="A41" s="34"/>
      <c r="B41" s="35" t="s">
        <v>163</v>
      </c>
      <c r="C41" s="36">
        <v>2</v>
      </c>
      <c r="D41" s="12">
        <v>5</v>
      </c>
      <c r="E41" s="37">
        <f>C41*D41</f>
        <v>10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ht="12.75" x14ac:dyDescent="0.2">
      <c r="A42" s="1"/>
      <c r="B42" s="1"/>
      <c r="C42" s="21"/>
      <c r="D42" s="21"/>
      <c r="E42" s="21"/>
    </row>
    <row r="43" spans="1:26" ht="12.75" x14ac:dyDescent="0.2">
      <c r="A43" s="39" t="s">
        <v>164</v>
      </c>
      <c r="B43" s="40" t="s">
        <v>165</v>
      </c>
      <c r="C43" s="41"/>
      <c r="D43" s="41"/>
      <c r="E43" s="42"/>
    </row>
    <row r="44" spans="1:26" ht="14.25" x14ac:dyDescent="0.2">
      <c r="A44" s="43" t="s">
        <v>166</v>
      </c>
      <c r="B44" s="43" t="s">
        <v>167</v>
      </c>
      <c r="C44" s="44">
        <v>7</v>
      </c>
      <c r="D44" s="45">
        <v>372</v>
      </c>
      <c r="E44" s="42">
        <f>C44*D44</f>
        <v>2604</v>
      </c>
    </row>
    <row r="45" spans="1:26" ht="9" customHeight="1" x14ac:dyDescent="0.2">
      <c r="A45" s="46" t="s">
        <v>168</v>
      </c>
      <c r="B45" s="40" t="s">
        <v>169</v>
      </c>
      <c r="C45" s="47">
        <v>140</v>
      </c>
      <c r="D45" s="45">
        <v>11.23</v>
      </c>
      <c r="E45" s="41">
        <f>C45*D45</f>
        <v>1572.2</v>
      </c>
    </row>
    <row r="46" spans="1:26" ht="12.75" x14ac:dyDescent="0.2">
      <c r="A46" s="43"/>
      <c r="B46" s="43"/>
      <c r="C46" s="44"/>
      <c r="D46" s="42"/>
      <c r="E46" s="42">
        <f>SUM(E44:E45)</f>
        <v>4176.2</v>
      </c>
    </row>
    <row r="47" spans="1:26" ht="12.75" x14ac:dyDescent="0.2">
      <c r="A47" s="39" t="s">
        <v>170</v>
      </c>
      <c r="B47" s="43" t="s">
        <v>171</v>
      </c>
      <c r="C47" s="44"/>
      <c r="D47" s="42"/>
      <c r="E47" s="42"/>
    </row>
    <row r="48" spans="1:26" ht="14.25" x14ac:dyDescent="0.2">
      <c r="A48" s="43" t="s">
        <v>172</v>
      </c>
      <c r="B48" s="43" t="s">
        <v>173</v>
      </c>
      <c r="C48" s="44">
        <v>7</v>
      </c>
      <c r="D48" s="45">
        <v>628.80999999999995</v>
      </c>
      <c r="E48" s="42">
        <f>C48*D48</f>
        <v>4401.67</v>
      </c>
    </row>
    <row r="49" spans="1:5" ht="14.25" x14ac:dyDescent="0.2">
      <c r="A49" s="46" t="s">
        <v>174</v>
      </c>
      <c r="B49" s="40" t="s">
        <v>175</v>
      </c>
      <c r="C49" s="47">
        <v>140</v>
      </c>
      <c r="D49" s="45">
        <v>11.23</v>
      </c>
      <c r="E49" s="41">
        <f>C49*D49</f>
        <v>1572.2</v>
      </c>
    </row>
    <row r="50" spans="1:5" ht="12.75" x14ac:dyDescent="0.2">
      <c r="A50" s="43"/>
      <c r="B50" s="43"/>
      <c r="C50" s="44"/>
      <c r="D50" s="42"/>
      <c r="E50" s="42">
        <f>SUM(E48:E49)</f>
        <v>5973.87</v>
      </c>
    </row>
    <row r="51" spans="1:5" ht="12.75" x14ac:dyDescent="0.2">
      <c r="A51" s="43"/>
      <c r="B51" s="43"/>
      <c r="C51" s="44"/>
      <c r="D51" s="42"/>
      <c r="E51" s="42"/>
    </row>
    <row r="52" spans="1:5" ht="12.75" x14ac:dyDescent="0.2">
      <c r="A52" s="39" t="s">
        <v>176</v>
      </c>
      <c r="B52" s="40" t="s">
        <v>177</v>
      </c>
      <c r="C52" s="48"/>
      <c r="D52" s="41"/>
      <c r="E52" s="42"/>
    </row>
    <row r="53" spans="1:5" ht="14.25" x14ac:dyDescent="0.2">
      <c r="A53" s="43" t="s">
        <v>178</v>
      </c>
      <c r="B53" s="43" t="s">
        <v>179</v>
      </c>
      <c r="C53" s="44">
        <v>3</v>
      </c>
      <c r="D53" s="45">
        <v>372</v>
      </c>
      <c r="E53" s="42">
        <f>C53*D53</f>
        <v>1116</v>
      </c>
    </row>
    <row r="54" spans="1:5" ht="14.25" x14ac:dyDescent="0.2">
      <c r="A54" s="46" t="s">
        <v>180</v>
      </c>
      <c r="B54" s="40" t="s">
        <v>181</v>
      </c>
      <c r="C54" s="47">
        <v>40</v>
      </c>
      <c r="D54" s="45">
        <v>11.23</v>
      </c>
      <c r="E54" s="41">
        <f>C54*D54</f>
        <v>449.20000000000005</v>
      </c>
    </row>
    <row r="55" spans="1:5" ht="12.75" x14ac:dyDescent="0.2">
      <c r="A55" s="43"/>
      <c r="B55" s="43"/>
      <c r="C55" s="44"/>
      <c r="D55" s="42"/>
      <c r="E55" s="42">
        <f>SUM(E53:E54)</f>
        <v>1565.2</v>
      </c>
    </row>
    <row r="56" spans="1:5" ht="12.75" x14ac:dyDescent="0.2">
      <c r="A56" s="43"/>
      <c r="B56" s="43"/>
      <c r="C56" s="44"/>
      <c r="D56" s="42"/>
      <c r="E56" s="42"/>
    </row>
    <row r="57" spans="1:5" ht="12.75" x14ac:dyDescent="0.2">
      <c r="A57" s="39" t="s">
        <v>182</v>
      </c>
      <c r="B57" s="43" t="s">
        <v>183</v>
      </c>
      <c r="C57" s="44"/>
      <c r="D57" s="42"/>
      <c r="E57" s="42"/>
    </row>
    <row r="58" spans="1:5" ht="14.25" x14ac:dyDescent="0.2">
      <c r="A58" s="43" t="s">
        <v>184</v>
      </c>
      <c r="B58" s="43" t="s">
        <v>185</v>
      </c>
      <c r="C58" s="44">
        <v>3</v>
      </c>
      <c r="D58" s="45">
        <v>628.80999999999995</v>
      </c>
      <c r="E58" s="42">
        <f>C58*D58</f>
        <v>1886.4299999999998</v>
      </c>
    </row>
    <row r="59" spans="1:5" ht="14.25" x14ac:dyDescent="0.2">
      <c r="A59" s="46" t="s">
        <v>186</v>
      </c>
      <c r="B59" s="40" t="s">
        <v>187</v>
      </c>
      <c r="C59" s="47">
        <v>40</v>
      </c>
      <c r="D59" s="45">
        <v>11.23</v>
      </c>
      <c r="E59" s="41">
        <f>C59*D59</f>
        <v>449.20000000000005</v>
      </c>
    </row>
    <row r="60" spans="1:5" ht="12.75" x14ac:dyDescent="0.2">
      <c r="A60" s="43"/>
      <c r="B60" s="43"/>
      <c r="C60" s="44"/>
      <c r="D60" s="42"/>
      <c r="E60" s="42">
        <f>SUM(E58:E59)</f>
        <v>2335.63</v>
      </c>
    </row>
    <row r="61" spans="1:5" ht="12.75" x14ac:dyDescent="0.2">
      <c r="A61" s="43"/>
      <c r="B61" s="43"/>
      <c r="C61" s="44"/>
      <c r="D61" s="42"/>
      <c r="E61" s="42"/>
    </row>
    <row r="62" spans="1:5" ht="12.75" x14ac:dyDescent="0.2">
      <c r="A62" s="39" t="s">
        <v>188</v>
      </c>
      <c r="B62" s="40" t="s">
        <v>189</v>
      </c>
      <c r="C62" s="48"/>
      <c r="D62" s="41"/>
      <c r="E62" s="42"/>
    </row>
    <row r="63" spans="1:5" ht="14.25" x14ac:dyDescent="0.2">
      <c r="A63" s="43" t="s">
        <v>190</v>
      </c>
      <c r="B63" s="43" t="s">
        <v>191</v>
      </c>
      <c r="C63" s="44">
        <v>3</v>
      </c>
      <c r="D63" s="45">
        <v>372</v>
      </c>
      <c r="E63" s="42">
        <f>C63*D63</f>
        <v>1116</v>
      </c>
    </row>
    <row r="64" spans="1:5" ht="14.25" x14ac:dyDescent="0.2">
      <c r="A64" s="43" t="s">
        <v>192</v>
      </c>
      <c r="B64" s="43" t="s">
        <v>193</v>
      </c>
      <c r="C64" s="44">
        <v>6</v>
      </c>
      <c r="D64" s="45">
        <v>31.3</v>
      </c>
      <c r="E64" s="42">
        <f>C64*D64</f>
        <v>187.8</v>
      </c>
    </row>
    <row r="65" spans="1:5" ht="14.25" x14ac:dyDescent="0.2">
      <c r="A65" s="46" t="s">
        <v>194</v>
      </c>
      <c r="B65" s="40" t="s">
        <v>195</v>
      </c>
      <c r="C65" s="47">
        <v>10</v>
      </c>
      <c r="D65" s="45">
        <v>11.23</v>
      </c>
      <c r="E65" s="41">
        <f>C65*D65</f>
        <v>112.30000000000001</v>
      </c>
    </row>
    <row r="66" spans="1:5" ht="12.75" x14ac:dyDescent="0.2">
      <c r="A66" s="43"/>
      <c r="B66" s="43"/>
      <c r="C66" s="44"/>
      <c r="D66" s="42"/>
      <c r="E66" s="42">
        <f>SUM(E63:E65)</f>
        <v>1416.1</v>
      </c>
    </row>
    <row r="67" spans="1:5" ht="12.75" x14ac:dyDescent="0.2">
      <c r="A67" s="22"/>
      <c r="B67" s="49"/>
      <c r="C67" s="49"/>
      <c r="D67" s="49"/>
      <c r="E67" s="49"/>
    </row>
    <row r="68" spans="1:5" ht="12.75" x14ac:dyDescent="0.2">
      <c r="A68" s="50" t="s">
        <v>196</v>
      </c>
      <c r="B68" s="22"/>
      <c r="C68" s="22"/>
      <c r="D68" s="51"/>
      <c r="E68" s="22"/>
    </row>
    <row r="69" spans="1:5" ht="12.75" x14ac:dyDescent="0.2">
      <c r="A69" s="52"/>
      <c r="B69" s="53" t="s">
        <v>197</v>
      </c>
      <c r="C69" s="54">
        <v>1</v>
      </c>
      <c r="D69" s="51"/>
      <c r="E69" s="22"/>
    </row>
    <row r="70" spans="1:5" ht="12.75" x14ac:dyDescent="0.2">
      <c r="A70" s="52" t="s">
        <v>198</v>
      </c>
      <c r="B70" s="22" t="s">
        <v>199</v>
      </c>
      <c r="C70" s="54">
        <v>1</v>
      </c>
      <c r="D70" s="55">
        <v>450</v>
      </c>
      <c r="E70" s="55">
        <f>D70*C70</f>
        <v>450</v>
      </c>
    </row>
    <row r="71" spans="1:5" ht="12.75" x14ac:dyDescent="0.2">
      <c r="A71" s="52" t="s">
        <v>200</v>
      </c>
      <c r="B71" s="22" t="s">
        <v>201</v>
      </c>
      <c r="C71" s="54">
        <v>4</v>
      </c>
      <c r="D71" s="55">
        <v>112.6</v>
      </c>
      <c r="E71" s="55">
        <f>D71*C71</f>
        <v>450.4</v>
      </c>
    </row>
    <row r="72" spans="1:5" ht="12.75" x14ac:dyDescent="0.2">
      <c r="A72" s="52" t="s">
        <v>202</v>
      </c>
      <c r="B72" s="22" t="s">
        <v>203</v>
      </c>
      <c r="C72" s="54">
        <v>1</v>
      </c>
      <c r="D72" s="55">
        <v>13.84</v>
      </c>
      <c r="E72" s="55">
        <f>C72*D72</f>
        <v>13.84</v>
      </c>
    </row>
    <row r="73" spans="1:5" ht="12.75" x14ac:dyDescent="0.2">
      <c r="A73" s="52" t="s">
        <v>204</v>
      </c>
      <c r="B73" s="22" t="s">
        <v>205</v>
      </c>
      <c r="C73" s="54">
        <v>2</v>
      </c>
      <c r="D73" s="55">
        <v>1</v>
      </c>
      <c r="E73" s="55">
        <f>D73*C73</f>
        <v>2</v>
      </c>
    </row>
    <row r="74" spans="1:5" ht="12.75" x14ac:dyDescent="0.2">
      <c r="A74" s="52" t="s">
        <v>206</v>
      </c>
      <c r="B74" s="22" t="s">
        <v>207</v>
      </c>
      <c r="C74" s="54">
        <v>2</v>
      </c>
      <c r="D74" s="55">
        <v>2.2200000000000002</v>
      </c>
      <c r="E74" s="55">
        <f>D74*C74</f>
        <v>4.4400000000000004</v>
      </c>
    </row>
    <row r="75" spans="1:5" ht="12.75" x14ac:dyDescent="0.2">
      <c r="A75" s="50" t="s">
        <v>208</v>
      </c>
      <c r="B75" s="53" t="s">
        <v>209</v>
      </c>
      <c r="C75" s="54">
        <v>1</v>
      </c>
      <c r="D75" s="55">
        <v>39.67</v>
      </c>
      <c r="E75" s="55">
        <f>C75*D75</f>
        <v>39.67</v>
      </c>
    </row>
    <row r="76" spans="1:5" ht="12.75" x14ac:dyDescent="0.2">
      <c r="A76" s="22"/>
      <c r="B76" s="49"/>
      <c r="C76" s="49"/>
      <c r="D76" s="49"/>
      <c r="E76" s="49"/>
    </row>
    <row r="77" spans="1:5" ht="12.75" x14ac:dyDescent="0.2">
      <c r="A77" s="22"/>
      <c r="B77" s="49"/>
      <c r="C77" s="49"/>
      <c r="D77" s="49"/>
      <c r="E77" s="49"/>
    </row>
    <row r="78" spans="1:5" ht="12.75" x14ac:dyDescent="0.2">
      <c r="A78" s="22"/>
      <c r="B78" s="49"/>
      <c r="C78" s="49"/>
      <c r="D78" s="49"/>
      <c r="E78" s="49"/>
    </row>
    <row r="79" spans="1:5" ht="12.75" x14ac:dyDescent="0.2">
      <c r="A79" s="22"/>
      <c r="B79" s="49"/>
      <c r="C79" s="49"/>
      <c r="D79" s="49"/>
      <c r="E79" s="49"/>
    </row>
    <row r="80" spans="1:5" ht="12.75" x14ac:dyDescent="0.2">
      <c r="A80" s="22"/>
      <c r="B80" s="49"/>
      <c r="C80" s="49"/>
      <c r="D80" s="49"/>
      <c r="E80" s="49"/>
    </row>
    <row r="81" spans="1:5" ht="12.75" x14ac:dyDescent="0.2">
      <c r="A81" s="22"/>
      <c r="B81" s="49"/>
      <c r="C81" s="49"/>
      <c r="D81" s="49"/>
      <c r="E81" s="49"/>
    </row>
    <row r="82" spans="1:5" ht="12.75" x14ac:dyDescent="0.2">
      <c r="A82" s="22"/>
      <c r="B82" s="49"/>
      <c r="C82" s="49"/>
      <c r="D82" s="49"/>
      <c r="E82" s="49"/>
    </row>
    <row r="83" spans="1:5" ht="12.75" x14ac:dyDescent="0.2">
      <c r="A83" s="22"/>
      <c r="B83" s="49"/>
      <c r="C83" s="49"/>
      <c r="D83" s="49"/>
      <c r="E83" s="49"/>
    </row>
    <row r="84" spans="1:5" ht="12.75" x14ac:dyDescent="0.2">
      <c r="A84" s="22"/>
      <c r="B84" s="49"/>
      <c r="C84" s="49"/>
      <c r="D84" s="49"/>
      <c r="E84" s="49"/>
    </row>
    <row r="85" spans="1:5" ht="12.75" x14ac:dyDescent="0.2">
      <c r="A85" s="22"/>
      <c r="B85" s="49"/>
      <c r="C85" s="49"/>
      <c r="D85" s="49"/>
      <c r="E85" s="49"/>
    </row>
    <row r="86" spans="1:5" ht="12.75" x14ac:dyDescent="0.2">
      <c r="A86" s="22"/>
      <c r="B86" s="49"/>
      <c r="C86" s="49"/>
      <c r="D86" s="49"/>
      <c r="E86" s="49"/>
    </row>
    <row r="87" spans="1:5" ht="12.75" x14ac:dyDescent="0.2">
      <c r="A87" s="22"/>
      <c r="B87" s="49"/>
      <c r="C87" s="49"/>
      <c r="D87" s="49"/>
      <c r="E87" s="49"/>
    </row>
    <row r="88" spans="1:5" ht="12.75" x14ac:dyDescent="0.2">
      <c r="A88" s="22"/>
      <c r="B88" s="49"/>
      <c r="C88" s="49"/>
      <c r="D88" s="49"/>
      <c r="E88" s="49"/>
    </row>
    <row r="89" spans="1:5" ht="12.75" x14ac:dyDescent="0.2">
      <c r="A89" s="22"/>
      <c r="B89" s="49"/>
      <c r="C89" s="49"/>
      <c r="D89" s="49"/>
      <c r="E89" s="49"/>
    </row>
    <row r="90" spans="1:5" ht="12.75" x14ac:dyDescent="0.2">
      <c r="A90" s="22"/>
      <c r="B90" s="49"/>
      <c r="C90" s="49"/>
      <c r="D90" s="49"/>
      <c r="E90" s="49"/>
    </row>
    <row r="91" spans="1:5" ht="12.75" x14ac:dyDescent="0.2">
      <c r="A91" s="22"/>
      <c r="B91" s="49"/>
      <c r="C91" s="49"/>
      <c r="D91" s="49"/>
      <c r="E91" s="49"/>
    </row>
    <row r="92" spans="1:5" ht="12.75" x14ac:dyDescent="0.2">
      <c r="A92" s="22"/>
      <c r="B92" s="49"/>
      <c r="C92" s="49"/>
      <c r="D92" s="49"/>
      <c r="E92" s="49"/>
    </row>
    <row r="93" spans="1:5" ht="12.75" x14ac:dyDescent="0.2">
      <c r="A93" s="22"/>
      <c r="B93" s="49"/>
      <c r="C93" s="49"/>
      <c r="D93" s="49"/>
      <c r="E93" s="49"/>
    </row>
    <row r="94" spans="1:5" ht="12.75" x14ac:dyDescent="0.2">
      <c r="A94" s="22"/>
      <c r="B94" s="49"/>
      <c r="C94" s="49"/>
      <c r="D94" s="49"/>
      <c r="E94" s="49"/>
    </row>
    <row r="95" spans="1:5" ht="12.75" x14ac:dyDescent="0.2">
      <c r="A95" s="22"/>
      <c r="B95" s="49"/>
      <c r="C95" s="49"/>
      <c r="D95" s="49"/>
      <c r="E95" s="49"/>
    </row>
    <row r="96" spans="1:5" ht="12.75" x14ac:dyDescent="0.2">
      <c r="A96" s="22"/>
      <c r="B96" s="49"/>
      <c r="C96" s="49"/>
      <c r="D96" s="49"/>
      <c r="E96" s="49"/>
    </row>
    <row r="97" spans="1:5" ht="12.75" x14ac:dyDescent="0.2">
      <c r="A97" s="22"/>
      <c r="B97" s="49"/>
      <c r="C97" s="49"/>
      <c r="D97" s="49"/>
      <c r="E97" s="49"/>
    </row>
    <row r="98" spans="1:5" ht="12.75" x14ac:dyDescent="0.2">
      <c r="A98" s="22"/>
      <c r="B98" s="49"/>
      <c r="C98" s="49"/>
      <c r="D98" s="49"/>
      <c r="E98" s="49"/>
    </row>
    <row r="99" spans="1:5" ht="12.75" x14ac:dyDescent="0.2">
      <c r="A99" s="22"/>
      <c r="B99" s="49"/>
      <c r="C99" s="49"/>
      <c r="D99" s="49"/>
      <c r="E99" s="49"/>
    </row>
    <row r="100" spans="1:5" ht="12.75" x14ac:dyDescent="0.2">
      <c r="A100" s="22"/>
      <c r="B100" s="49"/>
      <c r="C100" s="49"/>
      <c r="D100" s="49"/>
      <c r="E100" s="49"/>
    </row>
    <row r="101" spans="1:5" ht="12.75" x14ac:dyDescent="0.2">
      <c r="A101" s="22"/>
      <c r="B101" s="49"/>
      <c r="C101" s="49"/>
      <c r="D101" s="49"/>
      <c r="E101" s="49"/>
    </row>
    <row r="102" spans="1:5" ht="12.75" x14ac:dyDescent="0.2">
      <c r="A102" s="22"/>
      <c r="B102" s="49"/>
      <c r="C102" s="49"/>
      <c r="D102" s="49"/>
      <c r="E102" s="49"/>
    </row>
    <row r="103" spans="1:5" ht="12.75" x14ac:dyDescent="0.2">
      <c r="A103" s="22"/>
      <c r="B103" s="49"/>
      <c r="C103" s="49"/>
      <c r="D103" s="49"/>
      <c r="E103" s="49"/>
    </row>
    <row r="104" spans="1:5" ht="12.75" x14ac:dyDescent="0.2">
      <c r="A104" s="22"/>
      <c r="B104" s="49"/>
      <c r="C104" s="49"/>
      <c r="D104" s="49"/>
      <c r="E104" s="49"/>
    </row>
    <row r="105" spans="1:5" ht="12.75" x14ac:dyDescent="0.2">
      <c r="A105" s="22"/>
      <c r="B105" s="49"/>
      <c r="C105" s="49"/>
      <c r="D105" s="49"/>
      <c r="E105" s="49"/>
    </row>
    <row r="106" spans="1:5" ht="12.75" x14ac:dyDescent="0.2">
      <c r="A106" s="22"/>
      <c r="B106" s="49"/>
      <c r="C106" s="49"/>
      <c r="D106" s="49"/>
      <c r="E106" s="49"/>
    </row>
    <row r="107" spans="1:5" ht="12.75" x14ac:dyDescent="0.2">
      <c r="A107" s="22"/>
      <c r="B107" s="49"/>
      <c r="C107" s="49"/>
      <c r="D107" s="49"/>
      <c r="E107" s="49"/>
    </row>
    <row r="108" spans="1:5" ht="12.75" x14ac:dyDescent="0.2">
      <c r="A108" s="22"/>
      <c r="B108" s="49"/>
      <c r="C108" s="49"/>
      <c r="D108" s="49"/>
      <c r="E108" s="49"/>
    </row>
    <row r="109" spans="1:5" ht="12.75" x14ac:dyDescent="0.2">
      <c r="A109" s="22"/>
      <c r="B109" s="49"/>
      <c r="C109" s="49"/>
      <c r="D109" s="49"/>
      <c r="E109" s="49"/>
    </row>
    <row r="110" spans="1:5" ht="12.75" x14ac:dyDescent="0.2">
      <c r="A110" s="22"/>
      <c r="B110" s="49"/>
      <c r="C110" s="49"/>
      <c r="D110" s="49"/>
      <c r="E110" s="49"/>
    </row>
    <row r="111" spans="1:5" ht="12.75" x14ac:dyDescent="0.2">
      <c r="A111" s="22"/>
      <c r="B111" s="49"/>
      <c r="C111" s="49"/>
      <c r="D111" s="49"/>
      <c r="E111" s="49"/>
    </row>
    <row r="112" spans="1:5" ht="12.75" x14ac:dyDescent="0.2">
      <c r="A112" s="22"/>
      <c r="B112" s="49"/>
      <c r="C112" s="49"/>
      <c r="D112" s="49"/>
      <c r="E112" s="49"/>
    </row>
    <row r="113" spans="1:5" ht="12.75" x14ac:dyDescent="0.2">
      <c r="A113" s="22"/>
      <c r="B113" s="49"/>
      <c r="C113" s="49"/>
      <c r="D113" s="49"/>
      <c r="E113" s="49"/>
    </row>
    <row r="114" spans="1:5" ht="12.75" x14ac:dyDescent="0.2">
      <c r="A114" s="22"/>
      <c r="B114" s="49"/>
      <c r="C114" s="49"/>
      <c r="D114" s="49"/>
      <c r="E114" s="49"/>
    </row>
    <row r="115" spans="1:5" ht="12.75" x14ac:dyDescent="0.2">
      <c r="A115" s="22"/>
      <c r="B115" s="49"/>
      <c r="C115" s="49"/>
      <c r="D115" s="49"/>
      <c r="E115" s="49"/>
    </row>
    <row r="116" spans="1:5" ht="12.75" x14ac:dyDescent="0.2">
      <c r="A116" s="22"/>
      <c r="B116" s="49"/>
      <c r="C116" s="49"/>
      <c r="D116" s="49"/>
      <c r="E116" s="49"/>
    </row>
    <row r="117" spans="1:5" ht="12.75" x14ac:dyDescent="0.2">
      <c r="A117" s="22"/>
      <c r="B117" s="49"/>
      <c r="C117" s="49"/>
      <c r="D117" s="49"/>
      <c r="E117" s="49"/>
    </row>
    <row r="118" spans="1:5" ht="12.75" x14ac:dyDescent="0.2">
      <c r="A118" s="22"/>
      <c r="B118" s="49"/>
      <c r="C118" s="49"/>
      <c r="D118" s="49"/>
      <c r="E118" s="49"/>
    </row>
    <row r="119" spans="1:5" ht="12.75" x14ac:dyDescent="0.2">
      <c r="A119" s="22"/>
      <c r="B119" s="49"/>
      <c r="C119" s="49"/>
      <c r="D119" s="49"/>
      <c r="E119" s="4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100% покрытие</vt:lpstr>
      <vt:lpstr>50% покрытие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2014-05-15T15:14:53Z</dcterms:modified>
</cp:coreProperties>
</file>